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dev\projects\RothIRAHub\rothirahub.com\roth-ira-california\"/>
    </mc:Choice>
  </mc:AlternateContent>
  <xr:revisionPtr revIDLastSave="0" documentId="13_ncr:1_{EDD190B5-1FC8-4F95-8ED6-BBA3682C9188}" xr6:coauthVersionLast="47" xr6:coauthVersionMax="47" xr10:uidLastSave="{00000000-0000-0000-0000-000000000000}"/>
  <bookViews>
    <workbookView xWindow="-110" yWindow="-110" windowWidth="38620" windowHeight="21100" xr2:uid="{00000000-000D-0000-FFFF-FFFF00000000}"/>
  </bookViews>
  <sheets>
    <sheet name="Read Me" sheetId="1" r:id="rId1"/>
    <sheet name="Report Card" sheetId="2" r:id="rId2"/>
    <sheet name="Full Dataset" sheetId="3" r:id="rId3"/>
    <sheet name="Conversion Math" sheetId="4" r:id="rId4"/>
    <sheet name="Charts" sheetId="5" r:id="rId5"/>
  </sheets>
  <definedNames>
    <definedName name="_xlnm._FilterDatabase" localSheetId="2" hidden="1">'Full Dataset'!$A$1:$I$80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4" l="1"/>
  <c r="C27" i="4" s="1"/>
  <c r="B26" i="4"/>
  <c r="C26" i="4" s="1"/>
  <c r="B25" i="4"/>
  <c r="C25" i="4" s="1"/>
  <c r="B18" i="4"/>
  <c r="B17" i="4"/>
  <c r="B19" i="4" s="1"/>
  <c r="B12" i="4"/>
  <c r="B10" i="4"/>
  <c r="B9" i="4"/>
  <c r="B11" i="4" l="1"/>
  <c r="B13" i="4" s="1"/>
  <c r="B1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RothIRAHub</author>
  </authors>
  <commentList>
    <comment ref="B4" authorId="0" shapeId="0" xr:uid="{00000000-0006-0000-0300-000001000000}">
      <text>
        <r>
          <rPr>
            <sz val="11"/>
            <color theme="1"/>
            <rFont val="Calibri"/>
            <family val="2"/>
            <scheme val="minor"/>
          </rPr>
          <t>California taxable income (after deductions), single filer. The bracket table at right is 2025 Schedule X — the latest FTB has published; re-check when the 2026 indexed schedules post in the fall.</t>
        </r>
      </text>
    </comment>
    <comment ref="B5" authorId="0" shapeId="0" xr:uid="{00000000-0006-0000-0300-000002000000}">
      <text>
        <r>
          <rPr>
            <sz val="11"/>
            <color theme="1"/>
            <rFont val="Calibri"/>
            <family val="2"/>
            <scheme val="minor"/>
          </rPr>
          <t>The amount you convert from a traditional IRA/401(k) to Roth this year. Every converted dollar is CA ordinary income — no exclusion, no age break, no spread.</t>
        </r>
      </text>
    </comment>
    <comment ref="B6" authorId="0" shapeId="0" xr:uid="{00000000-0006-0000-0300-000003000000}">
      <text>
        <r>
          <rPr>
            <sz val="11"/>
            <color theme="1"/>
            <rFont val="Calibri"/>
            <family val="2"/>
            <scheme val="minor"/>
          </rPr>
          <t>The conversion itself NEVER owes a penalty, at any age. Set to Yes only to model pulling money OUT early: Roth earnings withdrawn before 59½ with no exception, or converted dollars withdrawn within their 5-year recapture window.</t>
        </r>
      </text>
    </comment>
    <comment ref="A12" authorId="0" shapeId="0" xr:uid="{00000000-0006-0000-0300-000004000000}">
      <text>
        <r>
          <rPr>
            <sz val="11"/>
            <color theme="1"/>
            <rFont val="Calibri"/>
            <family val="2"/>
            <scheme val="minor"/>
          </rPr>
          <t>R&amp;TC §17043 (Prop 63, 2004; renamed from Mental Health Services Tax): +1% on taxable income over $1,000,000. The line is fixed — not indexed, not doubled for joint filers. Computed automatically from your inputs; $0 unless income + conversion crosses $1M.</t>
        </r>
      </text>
    </comment>
  </commentList>
</comments>
</file>

<file path=xl/sharedStrings.xml><?xml version="1.0" encoding="utf-8"?>
<sst xmlns="http://schemas.openxmlformats.org/spreadsheetml/2006/main" count="852" uniqueCount="569">
  <si>
    <t>The Roth IRA in California — verified state dataset</t>
  </si>
  <si>
    <t>79 facts about Roth IRAs under California law, each verified against the statute or the state's own guidance on 2026-07-24.</t>
  </si>
  <si>
    <t>What this workbook contains</t>
  </si>
  <si>
    <t xml:space="preserve">  Report Card — 13 graded dimensions (color-coded), the fastest read of how California treats a Roth IRA.</t>
  </si>
  <si>
    <t xml:space="preserve">  Full Dataset — all 79 facts with the controlling statute, a clickable source URL, a verbatim quote, and a confidence grade.</t>
  </si>
  <si>
    <t xml:space="preserve">  Conversion Math — model YOUR conversion: edit the yellow cells and every figure recalculates (full 2025 Schedule X</t>
  </si>
  <si>
    <t xml:space="preserve">    marginal brackets — the latest published — plus the $1M Behavioral Health Services Tax applied automatically).</t>
  </si>
  <si>
    <t xml:space="preserve">  Charts — the cost of converting, the 12.5% penalty stack, and the same conversion under three residencies.</t>
  </si>
  <si>
    <t>How to trust it</t>
  </si>
  <si>
    <t xml:space="preserve">  Sources are primary only: the Revenue &amp; Taxation Code, Franchise Tax Board publications and current form instructions,</t>
  </si>
  <si>
    <t xml:space="preserve">  court opinions, DHCS All County Welfare Director Letters, and official program documents. An independent adversarial</t>
  </si>
  <si>
    <t xml:space="preserve">  pass re-fetched every source and matched every quote verbatim: 74 of 79 facts confirmed, 5 corrections applied.</t>
  </si>
  <si>
    <t xml:space="preserve">  Where California publishes nothing, the fact says so rather than guessing.</t>
  </si>
  <si>
    <t>Currency &amp; watch-list</t>
  </si>
  <si>
    <t xml:space="preserve">  Verified 2026-07-24. Watch: FTB's 2026 bracket indexing (posts in the fall — the calculator uses the 2025 schedules,</t>
  </si>
  <si>
    <t xml:space="preserve">  the latest published); congressional action on the expired ACA enhanced credits; any CA conformity bill on</t>
  </si>
  <si>
    <t xml:space="preserve">  SECURE 2.0 §126 (529→Roth); the July 1, 2027 Medi-Cal asset-limit drop to $21,000.</t>
  </si>
  <si>
    <t>Live page (kept current): https://www.rothirahub.com/roth-ira-california/</t>
  </si>
  <si>
    <t>Copyright &amp; reuse</t>
  </si>
  <si>
    <t xml:space="preserve">  © 2026 Certified SysAdmin LLC d/b/a RothIRAHub. All rights reserved.</t>
  </si>
  <si>
    <t xml:space="preserve">  Reuse welcome: quote or republish this data with attribution to RothIRAHub and a link to</t>
  </si>
  <si>
    <t xml:space="preserve">  https://www.rothirahub.com/roth-ira-california/. Please don't strip the statute and source columns.</t>
  </si>
  <si>
    <t>Educational only — not tax, legal, or investment advice.</t>
  </si>
  <si>
    <t>Question</t>
  </si>
  <si>
    <t>Answer</t>
  </si>
  <si>
    <t>Authority</t>
  </si>
  <si>
    <t>Taxes qualified Roth withdrawals?</t>
  </si>
  <si>
    <t>✓</t>
  </si>
  <si>
    <t>No — fully tax-free, statewide (no local income taxes exist)</t>
  </si>
  <si>
    <t>R&amp;TC §17501(a); FTB Pub 1005 (2025)</t>
  </si>
  <si>
    <t>Taxes Roth conversions?</t>
  </si>
  <si>
    <t>◖</t>
  </si>
  <si>
    <t>Yes — ordinary CA income in the conversion year, in full</t>
  </si>
  <si>
    <t>FTB Pub 1005 (2025); R&amp;TC §17501(a)</t>
  </si>
  <si>
    <t>State-tax-free conversion window?</t>
  </si>
  <si>
    <t>⚠</t>
  </si>
  <si>
    <t>None — no retirement-income exclusion of any kind</t>
  </si>
  <si>
    <t>FTB Pub 1005 (2025) (no exclusion provision exists); R&amp;TC §17041</t>
  </si>
  <si>
    <t>State early-withdrawal penalty?</t>
  </si>
  <si>
    <t>Yes — 2.5% on top of the federal 10% (12.5% combined)</t>
  </si>
  <si>
    <t>R&amp;TC §17085(c); FTB 3805P</t>
  </si>
  <si>
    <t>Local income tax on conversions?</t>
  </si>
  <si>
    <t>None — state law bans local income taxes (R&amp;TC §17041.5)</t>
  </si>
  <si>
    <t>R&amp;TC §17041.5</t>
  </si>
  <si>
    <t>Taxes you after you move away?</t>
  </si>
  <si>
    <t>No — federal law bars it (4 U.S.C. §114); the “10-year rule” is dead law</t>
  </si>
  <si>
    <t>4 U.S.C. §114; R&amp;TC §17952.5; FTB Pub 1005 (2025)</t>
  </si>
  <si>
    <t>Creditor protection for your Roth?</t>
  </si>
  <si>
    <t>Weak — means-tested, only “as necessary for support” (CCP §704.115(e))</t>
  </si>
  <si>
    <t>CCP §704.115(e); McMullen v. Haycock (2007) (rollover tracing)</t>
  </si>
  <si>
    <t>Protects an inherited Roth?</t>
  </si>
  <si>
    <t>Unsettled — no controlling California authority post-Clark</t>
  </si>
  <si>
    <t>Clark v. Rameker, 573 U.S. 122 (2014); CCP §704.115</t>
  </si>
  <si>
    <t>Estate or inheritance tax on your Roth?</t>
  </si>
  <si>
    <t>Neither — and no state gift tax (all repealed)</t>
  </si>
  <si>
    <t>R&amp;TC §13301 (Prop 6, 1982)</t>
  </si>
  <si>
    <t>Community-property claims on your Roth?</t>
  </si>
  <si>
    <t>Yes — a spouse’s community half can trump the beneficiary form</t>
  </si>
  <si>
    <t>Fam. Code §760; Prob. Code §5021</t>
  </si>
  <si>
    <t>Runs an auto-Roth program?</t>
  </si>
  <si>
    <t>i</t>
  </si>
  <si>
    <t>Yes — CalSavers (the nation’s first) auto-enrolls workers into Roth IRAs</t>
  </si>
  <si>
    <t>Gov. Code §100000 et seq. (Title 21); SB 1234 (2016)</t>
  </si>
  <si>
    <t>529 → Roth rollover friendly?</t>
  </si>
  <si>
    <t>No — CA taxes the earnings plus a 2.5% additional tax</t>
  </si>
  <si>
    <t>R&amp;TC §17501(f); FTB Pub 1005 (2025)</t>
  </si>
  <si>
    <t>Conversions trip benefit cliffs?</t>
  </si>
  <si>
    <t>Yes — the 2026 ACA subsidy cliff, property-tax postponement, the $1M surtax</t>
  </si>
  <si>
    <t>IRC §36B; R&amp;TC §§20503, 17043</t>
  </si>
  <si>
    <t>Green = favorable · Amber = costs/conditions apply · Red = exposure · i = program to know about. Full sourcing on the 'Full Dataset' sheet.</t>
  </si>
  <si>
    <t>© 2026 Certified SysAdmin LLC d/b/a RothIRAHub  ·  rothirahub.com/roth-ira-california  ·  facts verified 2026-07-24</t>
  </si>
  <si>
    <t>Domain</t>
  </si>
  <si>
    <t>Topic</t>
  </si>
  <si>
    <t>Value</t>
  </si>
  <si>
    <t>Detail</t>
  </si>
  <si>
    <t>Statute / authority</t>
  </si>
  <si>
    <t>Source URL</t>
  </si>
  <si>
    <t>Verbatim quote</t>
  </si>
  <si>
    <t>Confidence</t>
  </si>
  <si>
    <t>Verified</t>
  </si>
  <si>
    <t>conversion-tax</t>
  </si>
  <si>
    <t>taxes-qualified-withdrawals</t>
  </si>
  <si>
    <t>No — CA conforms to federal §408A; qualified Roth withdrawals are tax-free</t>
  </si>
  <si>
    <t>California conforms to federal law on Roth IRAs, so a distribution that is qualified (tax-free) federally is tax-free for California. The conformity mechanism is R&amp;TC §17501(a), which incorporates Subchapter D of Chapter 1 of Subtitle A of the IRC (which contains IRC §408A) 'except as otherwise provided.' FTB Pub 1005 (2025) states flatly that all Roth IRA transactions are treated the same for CA as for federal purposes, with the only adjustment arising when a converted traditional IRA had a California basis different from its federal basis (e.g., pre-1987 years when CA IRA deduction rules differed from federal). Note one express carve-out: R&amp;TC §17501(f) declines conformity to IRC §408A(e)(1)(C) (529-to-Roth rollovers) — see the 529-to-roth-rollover-nonconformity cell.</t>
  </si>
  <si>
    <t>R&amp;TC §17501(a); FTB Pub 1005 (2025), p. 10 (Roth IRA)</t>
  </si>
  <si>
    <t>https://www.ftb.ca.gov/forms/2025/2025-1005-publication.pdf</t>
  </si>
  <si>
    <t>California law conforms to federal law regarding Roth IRAs. All Roth IRA transactions must be treated the same way for California purposes as they are for federal purposes and no California adjustment will be necessary unless you converted a traditional IRA into a Roth IRA and the California basis of the converted IRA was different from the federal basis.</t>
  </si>
  <si>
    <t>high</t>
  </si>
  <si>
    <t>2026-07-24</t>
  </si>
  <si>
    <t>conversion-treatment</t>
  </si>
  <si>
    <t>Fully added to CA taxable income in the conversion year, same as federal; no state spread</t>
  </si>
  <si>
    <t>A Roth conversion is included in California taxable income in the year of conversion exactly as it is federally — California has no deferral, spread, or partial-inclusion rule of its own. The only CA adjustment arises if the traditional IRA's California basis differs from its federal basis (computed on the Pub 1005 Roth IRA Worksheet; adjustment entered on Schedule CA (540)/(540NR), line 4b). The one historical spread — the federal 4-year spread for 1998 conversions — was a federal election CA followed, not a CA-specific rule, and is long expired. Conversion income is ordinary income for CA purposes; California has no preferential capital-gains rate, so the full converted amount stacks into the regular 1%–12.3% brackets (plus the 1% surtax over $1M).</t>
  </si>
  <si>
    <t>FTB Pub 1005 (2025), Roth IRA Conversions + Roth IRA Worksheet; R&amp;TC §17501(a)</t>
  </si>
  <si>
    <t>Roth IRA Conversions — The tax due as the result of a conversion may be different for California purposes than for federal purposes if: You made a conversion from a traditional IRA to a Roth IRA. The federal basis of the traditional IRA was different from the California basis.</t>
  </si>
  <si>
    <t>conversion-residency-sourcing</t>
  </si>
  <si>
    <t>Taxed by CA only if you are a CA resident on the date of the conversion distribution</t>
  </si>
  <si>
    <t>Part-year residents: the taxable amount of a traditional-IRA distribution being converted to a Roth is California-source income only if the taxpayer was a California resident on the date of the distribution — converting before moving in (or after moving out) keeps it off the CA return. Nonresidents: under federal P.L. 104-95 (4 U.S.C. §114), reflected in Pub 1005, California does not tax retirement income (explicitly including Roth IRA conversions and distributions) received by a nonresident after December 31, 1995. This makes conversion timing around a move into or out of California a first-order planning variable.</t>
  </si>
  <si>
    <t>FTB Pub 1005 (2025); P.L. 104-95 (4 U.S.C. §114)</t>
  </si>
  <si>
    <t>California does not impose tax on retirement income received by a nonresident after December 31, 1995. This includes military pensions, IRA distributions, Roth IRA conversions, Roth IRA distributions, Simplified Employee Pension (SEP), and self-employed retirement plans (Keoghs). [...] The taxable amount of a distribution from a traditional IRA (that is being converted to a Roth IRA in 2025) is included in your California source income only if you were a resident of California on the date of the distribution.</t>
  </si>
  <si>
    <t>retirement-income-exclusion</t>
  </si>
  <si>
    <t>None — CA has no general retirement-income exclusion; IRA distributions and Roth conversions are fully taxable</t>
  </si>
  <si>
    <t>Confirmed absence: California has no age-based or dollar-capped retirement-income exclusion of any kind (contrast New York's $20,000 pension-and-annuity exclusion). FTB Pub 1005 (2025) contains no exclusion provision for IRA or pension income; its governing rule is that residents are taxed on ALL income. Consequently there is no exclusion for Roth conversions to qualify for, no age gate, no per-spouse amount, no mid-year age-attainment rule, and no pension-income stacking interaction. The only exceptions CA law makes are (1) Social Security/Tier 1 Railroad Retirement (fully exempt, see social-security-exempt cell) and (2) a new, narrow military-retirement exclusion for TY2025–2029 that covers only uniformed-services retirement pay/SBP annuities — not IRA distributions or conversions (see pension-exemption-military cell).</t>
  </si>
  <si>
    <t>California residents are taxed on ALL income, including income from sources outside California. Therefore, a pension attributable to services performed outside California but received after you became a California resident is taxable in its entirety by California.</t>
  </si>
  <si>
    <t>early-withdrawal-penalty</t>
  </si>
  <si>
    <t>Yes — 2.5% CA additional tax on premature distributions (R&amp;TC §17085(c)), stacking on the federal 10%</t>
  </si>
  <si>
    <t>California imposes its own early-distribution tax of 2.5% (6% for SIMPLE-IRA distributions within the first 2 years of participation, vs 25% federal), computed 'in accordance with' IRC §72(m), (q), (t), and (v) but at the 2.5% rate in lieu of the federal rate — so it stacks on top of the federal 10% for a combined 12.5%. It applies to the taxable portion of a nonqualified Roth withdrawal (earnings; withdrawn contributions are neither taxed nor penalized under the federal ordering rules CA conforms to). Because §17085(c) piggybacks the full §72(t) mechanics, the federal 5-year conversion-recapture rule (penalty on withdrawing conversion amounts within 5 years) carries a parallel 2.5% CA recapture, and the same federal exceptions (age 59½, SEPP, disability, etc.) apply for CA. The conversion itself triggers no penalty. Reported on form FTB 3805P. Verified against both the statute text and FTB Pub 1005 (2025) 'Tax on Early Distributions.'</t>
  </si>
  <si>
    <t>R&amp;TC §17085(c) ('using a rate of 2 1/2 percent, in lieu of the rate provided in those sections', per leginfo.legislature.ca.gov); FTB Pub 1005 (2025); FTB 3805P</t>
  </si>
  <si>
    <t>California has a tax on early distributions from IRAs, any qualified retirement plans, annuities, and modified endowment contracts. This tax is generally the same as federal except the California tax rate is 2½% rather than 10%, except for early distributions from SIMPLE plans during the two-year period beginning on the date the taxpayer first began participation in the plan. In that case, the tax rate is 6% rather than 25%.</t>
  </si>
  <si>
    <t>brackets-current-year</t>
  </si>
  <si>
    <t>1%–12.3% across 9 brackets (2025 schedules — latest published; 2026 indexing not yet released as of 2026-07-23)</t>
  </si>
  <si>
    <t>California indexes brackets annually but publishes the new-year schedules late (typically fall); as of 2026-07-23 the FTB's latest published rate schedules are for tax year 2025 — the 2026 Form 540-ES worksheet still points filers at 2025-based computations. 2025 schedules (verified against the FTB PDF): Single/MFS — 1% to $11,079; 2% to $26,264; 4% to $41,452; 6% to $57,542; 8% to $72,724; 9.3% to $371,479; 10.3% to $445,771; 11.3% to $742,953; 12.3% above $742,953. MFJ — same rates at doubled thresholds, 12.3% above $1,485,906. HoH — 12.3% above $1,010,417. Add the 1% surtax on taxable income over $1M (see millionaire-surtax cell) for a 13.3% top combined rate. Conversion-planning note: CA taxes all income (including capital gains) at these ordinary rates — a large conversion climbs through 9.3%/10.3%/11.3%/12.3% quickly. 2026 figures should be re-verified once FTB publishes the 2026 schedules.</t>
  </si>
  <si>
    <t>R&amp;TC §17041; 2025 California Tax Rate Schedules (FTB)</t>
  </si>
  <si>
    <t>https://www.ftb.ca.gov/forms/2025/2025-540-tax-rate-schedules.pdf</t>
  </si>
  <si>
    <t>2025 California Tax Rate Schedules ... Schedule X — Use if your filing status is Single or Married/RDP Filing Separately ... 742,953 AND OVER 72,219.84 + 12.30% ... 742,953</t>
  </si>
  <si>
    <t>millionaire-surtax</t>
  </si>
  <si>
    <t>+1% on taxable income over $1,000,000 (Behavioral Health Services Tax, R&amp;TC §17043) → 13.3% top rate</t>
  </si>
  <si>
    <t>An additional 1% tax applies to the portion of California taxable income exceeding $1,000,000 (not indexed; enacted by Prop 63, 2004). Formerly the 'Mental Health Services Tax'; the 2026 Form 540-ES instructions now label it the 'Behavioral Health Services Tax (previously Mental Health Services Tax)' following Prop 1 (2024). A large Roth conversion that pushes taxable income over $1M pays this 1% on the excess, on top of the 12.3% bracket — 13.3% combined marginal. The threshold applies per return (the statute provides no doubled threshold for joint filers), and for nonresidents it keys to CA-source taxable income per the 540-ES worksheet.</t>
  </si>
  <si>
    <t>R&amp;TC §17043; 2026 Form 540-ES instructions, Section D (Behavioral Health Services Tax worksheet)</t>
  </si>
  <si>
    <t>https://leginfo.legislature.ca.gov/faces/codes_displaySection.xhtml?lawCode=RTC&amp;sectionNum=17043.</t>
  </si>
  <si>
    <t>For each taxable year beginning on or after January 1, 2005, in addition to any other taxes imposed by this part, an additional tax shall be imposed at the rate of 1 percent on that portion of a taxpayer's taxable income in excess of one million dollars ($1,000,000).</t>
  </si>
  <si>
    <t>local-income-taxes</t>
  </si>
  <si>
    <t>None — state law prohibits local income taxes on individuals (R&amp;TC §17041.5)</t>
  </si>
  <si>
    <t>No California city or county may levy a tax on individuals' income, so no local tax ever hits Roth conversion income anywhere in the state (contrast NYC/Yonkers in New York). R&amp;TC §17041.5 bars every local governmental unit from levying or collecting an income tax; the section preserves only license taxes measured on business gross receipts. San Francisco's payroll-expense/gross-receipts taxes are employer-side business taxes, not taxes on an individual's income, and do not touch IRA or conversion income.</t>
  </si>
  <si>
    <t>https://leginfo.legislature.ca.gov/faces/codes_displaySection.xhtml?lawCode=RTC&amp;sectionNum=17041.5.</t>
  </si>
  <si>
    <t>no city, county, city and county, governmental subdivision, district, public and quasi-public corporation, municipal corporation...shall levy or collect...any tax upon the income, or any part thereof, of any person</t>
  </si>
  <si>
    <t>estimated-tax-safe-harbors</t>
  </si>
  <si>
    <t>Pay lesser of 90% current-year or 100% prior-year (110% if AGI &gt; $150K); installments are 30%/40%/0%/30%</t>
  </si>
  <si>
    <t>Estimated payments are required if you expect to owe at least $500 ($250 MFS) for 2026 after withholding/credits, unless withholding+credits reach the smaller of 90% of the 2026 tax or 100% of the 2025 tax (including AMT). If 2025 CA AGI exceeded $150,000 ($75,000 MFS), the prior-year harbor rises to 110%. California's installment pattern is unique: 30% of the required annual payment due April 15, 40% due June 15, NOTHING due September 15, and 30% due January 15 — front-loaded relative to the federal 25×4. Underpayment penalty is computed on FTB 5805. Filing the return and paying in full by January 31 eliminates the 4th installment and its penalty. (2026 instructions, published and current.)</t>
  </si>
  <si>
    <t>R&amp;TC §19136 et seq.; 2026 Form 540-ES instructions, General Information + Sections B–D</t>
  </si>
  <si>
    <t>https://www.ftb.ca.gov/forms/2026/2026-540-es-instructions.html</t>
  </si>
  <si>
    <t>Installments due shall be 30% of the required annual payment for the 1st required installment, 40% of the required annual payment for the 2nd required installment, no installment is due for the 3rd required installment, and 30% of the required annual payment for the 4th required installment.</t>
  </si>
  <si>
    <t>estimated-tax-high-income-no-safe-harbor</t>
  </si>
  <si>
    <t>AGI ≥ $1M ($500K MFS): prior-year safe harbor unavailable — must pay 90% of CURRENT-year tax</t>
  </si>
  <si>
    <t>For taxpayers whose current-year California AGI is $1,000,000 or more ($500,000 MFS), R&amp;TC §19136.3 switches off the prior-year safe harbor of IRC §6654(d)(1)(B)(ii) (operative since TY2009); the 2026 540-ES worksheet forces line 19a (90% of current-year tax) for these filers. This is the big-conversion trap: a conversion large enough to push AGI to $1M+ itself destroys the prior-year harbor, so estimated payments must track 90% of the actual (conversion-inflated) year's tax. Pair with the annualization method (next cell) when the conversion happens late in the year.</t>
  </si>
  <si>
    <t>R&amp;TC §19136.3 ('equal to or greater than $1 million ($500,000 in the case of a married individual filing a separate return)', per leginfo); 2026 Form 540-ES instructions, Section C</t>
  </si>
  <si>
    <t>Taxpayers with 2026 California adjusted gross income equal to or greater than $1,000,000 (or $500,000 if married/RDP filing separately) must figure estimated tax based on their tax for 2026.</t>
  </si>
  <si>
    <t>q4-conversion-underpayment-mechanics</t>
  </si>
  <si>
    <t>Q4 conversion: use FTB 5805 annualization to avoid penalties on the 30/40/0/30 earlier installments</t>
  </si>
  <si>
    <t>Because CA's required installments are 30%/40%/0%/30% of the annual payment, a December conversion leaves the April and June installments retroactively 'underpaid' if you simply pay in January — unless you elect the annualized income installment method on form FTB 5805, which matches payments to when income was actually received (a Q4 conversion then loads into the Q4 installment only). Alternatives: increase withholding (withholding is treated as paid evenly through the year) or file and pay in full by January 31 to erase the 4th installment. Watch mandatory e-pay: one estimate/extension payment over $20,000, or a return with total tax over $80,000, permanently locks the taxpayer into electronic payments (1% noncompliance penalty) — a single big conversion-driven estimate triggers it.</t>
  </si>
  <si>
    <t>2026 Form 540-ES instructions, Sections D &amp; G ('You are required to remit all your payments electronically once you make an estimate or extension payment exceeding $20,000 or you file an original tax return with a total tax liability over $80,000'); form FTB 5805</t>
  </si>
  <si>
    <t>Annualization Option – If you do not receive your taxable income evenly during the year, it may be to your advantage to annualize your income. This method allows you to match your estimated tax payments to the actual period when you earned the income. You may use the annualization schedule included with the 2025 form FTB 5805, Underpayment of Estimated Tax by Individuals and Fiduciaries.</t>
  </si>
  <si>
    <t>state-withholding-ira</t>
  </si>
  <si>
    <t>Default-on but fully opt-out-able (Form DE 4P); common method = 10% of the federal withholding amount</t>
  </si>
  <si>
    <t>California PIT withholding on pension/annuity/IRA payments is required by state law UNLESS the payee elects out — the opt-out is DE 4P line 1 and 'You do not need a reason for claiming the exemption.' Payers may withhold by one of three methods (CUIC §13028(c)): (1) CA withholding schedules per allowances claimed, (2) a payee-designated flat dollar amount, or (3) ten percent of the FEDERAL withholding amount computed under IRC §3405 — for a nonperiodic IRA distribution (federal default 10% of the distribution) that works out to roughly 1% of the gross distribution, far below CA's 9.3%+ marginal rates on a large conversion. De minimis: no withholding required if the computed amount is under $10/month. Nonresident payees get no CA withholding. Known custodian limitation stated on the form itself: 'Your payer is not required to withhold the additional amount requested on line 3 of your DE 4P' — so payees wanting heavier withholding may have to use single/zero status or estimated payments. (DE 4P Rev. 46 (1-26), current for 2026.)</t>
  </si>
  <si>
    <t>CUIC §13028; EDD Form DE 4P Rev. 46 (1-26)</t>
  </si>
  <si>
    <t>https://edd.ca.gov/siteassets/files/pdf_pub_ctr/de4p.pdf</t>
  </si>
  <si>
    <t>Note: Unless you elect otherwise, state law requires that California Personal Income Tax (PIT) be withheld from payments of pensions and annuities. [...] (3) Ten percent of the federal withholding amount computed pursuant to section 3405 of the Internal Revenue Code.</t>
  </si>
  <si>
    <t>social-security-exempt</t>
  </si>
  <si>
    <t>Fully exempt — California does not tax Social Security or Tier 1 Railroad Retirement benefits</t>
  </si>
  <si>
    <t>California excludes 100% of U.S. Social Security and Tier 1 Railroad Retirement benefits regardless of income (subtracted on Schedule CA (540) to the extent taxed federally). Foreign social security, by contrast, is taxable by CA as annuity income even if a treaty shelters it federally. Roth-vs-traditional state math: because SS is CA-exempt anyway, converting does not create the state-level 'SS tax torpedo' interaction that exists federally — but every dollar of traditional IRA distribution IS fully CA-taxable in retirement (no exclusion), which strengthens the case for Roth dollars for anyone retiring in-state; the federal provisional-income effect of conversion income remains a federal-only concern.</t>
  </si>
  <si>
    <t>R&amp;TC §17087; FTB Pub 1005 (2025), Social Security and Railroad Retirement Benefits</t>
  </si>
  <si>
    <t>California law differs from federal law in that California does not tax: Social security benefits. Tier 1 railroad retirement benefits.</t>
  </si>
  <si>
    <t>pension-exemption-military</t>
  </si>
  <si>
    <t>Only pension carve-out: up to $20,000 of military retirement pay/SBP excluded, TY2025–2029, AGI-gated</t>
  </si>
  <si>
    <t>New for TY2025 (through TY2029, auto-repealed 12/1/2030): a 'qualified taxpayer' may exclude up to $20,000/year of uniformed-services retirement pay or DoD Survivor Benefit Plan annuity payments (R&amp;TC §§17132.9–17132.10). Qualified taxpayer = AGI not exceeding $125,000 (single/other) or $250,000 (joint/surviving spouse). This is California's ONLY pension exemption — all other government, military-above-cap, and private pension income remains fully taxable, and the exclusion does NOT extend to IRA distributions or Roth conversions. Context for the Roth-vs-traditional state math: apart from this narrow, temporary item and Social Security, California offers retirees no state tax break on traditional retirement income, making Roth (state-tax-free forever, given conformity) relatively more attractive for lifelong Californians.</t>
  </si>
  <si>
    <t>R&amp;TC §§17132.9, 17132.10 (AGI limits $125,000/$250,000 verified against leginfo text); FTB Pub 1005 (2025), What's New</t>
  </si>
  <si>
    <t>For taxable years beginning on or after January 1, 2025, and before January 1, 2030, California law allows an exclusion from gross income for a qualified taxpayer that received retirement pay from the federal government for service in the uniformed services or annuity payments pursuant to a United States Department of Defense Survivor Benefit Plan during the taxable year, not to exceed $20,000.</t>
  </si>
  <si>
    <t>529-to-roth-rollover-nonconformity</t>
  </si>
  <si>
    <t>CA does NOT conform to SECURE 2.0 529→Roth rollovers: CA-taxable + 2.5% additional tax</t>
  </si>
  <si>
    <t>A CA-specific Roth trap: the federal SECURE 2.0 §126 rollover from a 15-year-old 529 account to a Roth IRA (federally tax- and penalty-free) is NOT recognized by California. R&amp;TC §17501(f) expressly excludes IRC §408A(e)(1)(C), so for CA purposes the rollover is a nonqualified 529 distribution — the earnings portion is includible in California taxable income and hit with the 2.5% additional tax, reported on FTB 3805P. Anyone executing 529→Roth rollovers while a CA resident owes state tax the IRS doesn't impose.</t>
  </si>
  <si>
    <t>R&amp;TC §17501(f); FTB Pub 1005 (2025), Important Reminders</t>
  </si>
  <si>
    <t>California law does not conform to this federal provision. Rollover distributions from an IRC Section 529 plan to a Roth IRA is includible in California taxable income and subject to an additional tax of 2½%.</t>
  </si>
  <si>
    <t>gap-sweep</t>
  </si>
  <si>
    <t>public-state-457b-roth</t>
  </si>
  <si>
    <t>Yes — Savings Plus (CalHR) offers BOTH a 457(b) and a 401(k), each with Roth</t>
  </si>
  <si>
    <t>California state employees' supplemental plan is Savings Plus, run by the California Department of Human Resources (CalHR) with Nationwide as recordkeeper (savingsplusnow.com). Unlike New York's state plan (457 only), Savings Plus is a dual 401(k) + 457(b) program, and both plans accept pre-tax and Roth payroll contributions. Enrollment is open any time during state employment (no window). Part-time/seasonal/temporary employees are instead defaulted into a separate PST program.</t>
  </si>
  <si>
    <t>CalHR Savings Plus Program (savingsplusnow.com; calhr.ca.gov)</t>
  </si>
  <si>
    <t>https://www.savingsplusnow.com/rsc-preauth/forms-and-resources/about/</t>
  </si>
  <si>
    <t>Enrollment allows you to supplement your retirement benefits through pre-tax and Roth payroll contributions.</t>
  </si>
  <si>
    <t>public-local-457b-roth</t>
  </si>
  <si>
    <t>Yes — CalPERS 457 Plan has a Roth option; available only if the local agency/school employer adopts it</t>
  </si>
  <si>
    <t>CalPERS runs a multiple-employer 457(b) for local public agencies and school districts that choose to join. It permits deferrals 'on a pre-tax and/or Roth after-tax basis.' Two gates: the employer must participate in the CalPERS 457 Plan at all, AND the employer's payroll must be set up to process Roth contributions (CalPERS instructs employees to 'confirm that your employer can process your Roth contribution'). CalPERS maintains a list of participating agencies.</t>
  </si>
  <si>
    <t>CalPERS 457 Deferred Compensation Plan (calpers.ca.gov)</t>
  </si>
  <si>
    <t>https://www.calpers.ca.gov/members/retirement-benefits/deferred-compensation</t>
  </si>
  <si>
    <t>a voluntary deferred retirement savings plan that allows you to defer any amount, subject to annual limits, from your paycheck on a pre-tax and/or Roth after-tax basis</t>
  </si>
  <si>
    <t>teacher-403b-457b-roth</t>
  </si>
  <si>
    <t>Yes — CalSTRS Pension2 offers 403(b), Roth 403(b), 457(b) AND Roth 457(b), subject to district adoption</t>
  </si>
  <si>
    <t>CalSTRS (the state teachers' system) runs Pension2, its voluntary defined-contribution program for public school employees pre-K through community college. A December 2025 CalSTRS flyer lists all four plan types — 403(b), Roth 403(b), 457(b), Roth 457(b) — with the caveat 'All plans are subject to employer availability': a teacher can only use Pension2 (and its Roth flavors) if their district includes it among its vendors. The Pension2 homepage confirms 'low cost, flexible 403(b), Roth 403(b) and 457(b) plans.' Contrast with NY, where there is no NYSTRS-run 403(b) at all — CA's teacher system runs its own supplemental program.</t>
  </si>
  <si>
    <t>CalSTRS Pension2 (calstrs.com/pension2; Pension2.com)</t>
  </si>
  <si>
    <t>https://www.calstrs.com/files/6ea1c3587/ReadySetSaveWithPension2-Dec2025.pdf</t>
  </si>
  <si>
    <t>Pension2 plan types Roth 457(b) 403(b) 457(b) Roth 403(b) All plans are subject to employer availability.</t>
  </si>
  <si>
    <t>university-roth</t>
  </si>
  <si>
    <t>Yes — UC 403(b) and UC 457(b) added Roth options in summer 2023; the UC DC Plan did not</t>
  </si>
  <si>
    <t>The University of California Retirement Savings Program (403(b), 457(b), and DC Plan, recordkept by Fidelity) launched 'a new Roth contribution option for the UC 403(b) and UC 457(b) Plans' announced August 14, 2023 ('Within the first two weeks, hundreds of UC faculty and staff have taken advantage of the new feature'). The announcement covers only the 403(b) and 457(b); the DC Plan is not mentioned as gaining Roth.</t>
  </si>
  <si>
    <t>UC Retirement Savings Program (UCnet, University of California Office of the President)</t>
  </si>
  <si>
    <t>https://ucnet.universityofcalifornia.edu/employee-news/a-roth-option-is-now-available-in-the-uc-retirement-savings-program/</t>
  </si>
  <si>
    <t>a new Roth contribution option for the UC 403(b) and UC 457(b) Plans</t>
  </si>
  <si>
    <t>city-deferred-comp-roth</t>
  </si>
  <si>
    <t>Yes — City of LA Deferred Compensation Plan (457(b)) offers pre-tax, Roth, or both, plus in-plan Roth conversions</t>
  </si>
  <si>
    <t>The City of Los Angeles DCP (457.lacity.gov / la457.com) is open to City employees who are contributing members of LACERS, Fire &amp; Police Pensions (LAFPP), or the DWP retirement plan (WPERP). Contributions can be 'either Pre-tax, Roth (after-tax), or a combination of both,' and the plan supports unlimited in-plan Roth conversions for active employees and retirees. This is the city-layer flagship for CA (analogous to NYC DCP in the NY dataset).</t>
  </si>
  <si>
    <t>City of Los Angeles Deferred Compensation Plan (457.lacity.gov)</t>
  </si>
  <si>
    <t>https://457.lacity.gov/dcp-highlights</t>
  </si>
  <si>
    <t>You can contribute your funds as either Pre-tax, Roth (after-tax), or a combination of both.</t>
  </si>
  <si>
    <t>county-457b-roth-gap</t>
  </si>
  <si>
    <t>LA County Horizons 457(b): NO Roth contribution option found in published plan materials (pre-tax only)</t>
  </si>
  <si>
    <t>The County of Los Angeles Deferred Compensation and Thrift Plan ('Horizons,' Empower-recordkept at countyla.com, with a County match up to 4%) is described in the County's 2025 Additional Benefits flyer as pre-tax only: 'Your contributions are deducted from your pay pre-tax.' The plan's Features and Highlights document mentions Roth only as an external rollover/conversion destination ('a conversion to a Roth IRA account'), not as an in-plan contribution type. No official source announcing a Horizons Roth 457 option was found. Notable gap: the largest county employer's 457(b) apparently lacks the Roth feature that the State, CalPERS, CalSTRS, UC, and City of LA plans all offer. The County's 2026 flyer was bot-blocked, so a very recent change cannot be fully excluded.</t>
  </si>
  <si>
    <t>County of Los Angeles Deferred Compensation and Thrift Plan (Horizons); LA County DHR 2025 benefits flyer</t>
  </si>
  <si>
    <t>https://file.lacounty.gov/SDSInter/dhr/1167765_FINAL2025_AdditionalBenefitsFlyer_REP.pdf</t>
  </si>
  <si>
    <t>Your contributions are deducted from your pay pre-tax.</t>
  </si>
  <si>
    <t>medium</t>
  </si>
  <si>
    <t>state-run-ira-program</t>
  </si>
  <si>
    <t>No city-run employee IRA (no NYCE-IRA analog); the state runs CalSavers, a Roth-IRA-based auto-enrollment program for private-sector workers WITHOUT a workplace plan</t>
  </si>
  <si>
    <t>California has no city-administered IRA program for public employees comparable to NYC's NYCE IRA. The state-level analog is CalSavers (calsavers.com, overseen by the CalSavers Retirement Savings Board under Title 21 of the Government Code): eligible employers that don't sponsor a retirement plan must register, and enrolled workers 'Contribute to a Roth Individual Retirement Account (IRA) that belongs to you,' with the freedom to recharacterize to a Traditional IRA (per the state EDD page). Government employers are categorically excluded from the definition of 'eligible employer' (Gov. Code §100000(d)(1)) — regardless of whether they sponsor a plan — so CalSavers is effectively a private-sector program; public employees are served by the 457(b)/403(b) landscape above. Normal Roth IRA rules (MAGI limits, contribution caps) apply to CalSavers accounts.</t>
  </si>
  <si>
    <t>CalSavers Retirement Savings Trust Act (Cal. Gov. Code Title 21); CalSavers Retirement Savings Board</t>
  </si>
  <si>
    <t>https://leginfo.legislature.ca.gov/faces/codes_displaySection.xhtml?lawCode=GOV&amp;sectionNum=100000</t>
  </si>
  <si>
    <t>a person or entity engaged in a business, industry, profession, trade, or other enterprise in the state, whether for profit or not for profit, excluding sole proprietorships, self-employed individuals, or other business entities that do not employ any individuals other than the owners of the business, the federal government, the state, any county, any municipal corporation, or any of the state's units or instrumentalities</t>
  </si>
  <si>
    <t>taxes-retirement-income-exclusion</t>
  </si>
  <si>
    <t>NONE — California has no retirement-income exclusion; government 457(b)/403(b) distributions, government pensions, and private pensions are ALL fully taxable to residents</t>
  </si>
  <si>
    <t>The NY-style puzzle (unlimited government-pension exemption vs. $20,000 exclusion, and where government 457(b) money falls) does not exist in California: there is no exclusion of any kind for pension, IRA, 457(b), or 403(b) income of residents — CalPERS/CalSTRS pensions, Savings Plus distributions, and private-employer pensions are taxed identically as ordinary income. FTB Pub 1005 (2024) lists the ONLY resident-side CA/federal differences: 'Social security and railroad retirement benefits,' the pre-1987 'Three-Year Rule,' 'Some prior-year IRA deductions,' and HSAs. Even military pensions are taxable (subject only to the new capped exclusion in the next cell). One-line contrast for the page: in CA the government-vs-private distinction is irrelevant because nothing is excluded.</t>
  </si>
  <si>
    <t>FTB Pub. 1005 (2024), Pension and Annuity Guidelines</t>
  </si>
  <si>
    <t>taxes-military-exclusion-exception</t>
  </si>
  <si>
    <t>One narrow new exception: up to $20,000 of MILITARY retirement pay/SBP excluded, TY2025–2029, AGI-capped ($125k single / $250k joint)</t>
  </si>
  <si>
    <t>Enacted June 27, 2025 in the SB 132 budget trailer bill (the AB 53 proposal folded in), California's first-ever retirement-income exclusion applies ONLY to federal uniformed-services retirement pay and DoD Survivor Benefit Plan annuities: up to $20,000/year for taxable years beginning on or after Jan 1, 2025 and before Jan 1, 2030, and only if federal AGI does not exceed $125,000 (single) / $250,000 (surviving spouse or joint). It does NOT extend to civilian government pensions, 457(b)/403(b) plans, or IRAs — so the 'no exclusion' rule above still holds for the Roth IRA audience. Any blanket 'California has no retirement income exclusion at all' claim must carry this footnote from TY2025 forward.</t>
  </si>
  <si>
    <t>SB 132 (Stats. 2025, 2025–26 budget trailer); FTB Military filing-situations page</t>
  </si>
  <si>
    <t>https://www.ftb.ca.gov/file/personal/filing-situations/military.html</t>
  </si>
  <si>
    <t>For taxable years beginning on or after January 1, 2025, and before January 1, 2030, California allows qualified taxpayers to exclude from gross income up to $20,000 of retirement pay from the federal government for service in the uniformed services or annuity payments received pursuant to a U.S. Defense Department Survivor Benefit Plan.</t>
  </si>
  <si>
    <t>Qualified Roth distributions are CA-tax-free — 'California law conforms to federal law regarding Roth IRAs'</t>
  </si>
  <si>
    <t>FTB Pub 1005 (2024) states flatly that California conforms to federal Roth IRA law and that all Roth IRA transactions are treated the same for CA as for federal purposes, with the sole adjustment case being a conversion where the traditional IRA's California basis differed from federal basis (e.g., pre-1987 CA IRA deduction differences, or the 1998 4-year-spread election). The same publication confirms CA conforms generally to IRC pension/deferred-compensation provisions 'including amendments to the IRC that may be enacted in the future,' which covers designated Roth 457(b)/403(b)/401(k) accounts — qualified distributions from those are also CA-tax-free.</t>
  </si>
  <si>
    <t>FTB Pub. 1005 (2024); R&amp;TC conformity to IRC pension provisions</t>
  </si>
  <si>
    <t>medicaid-asset-test-status</t>
  </si>
  <si>
    <t>REINSTATED Jan 1, 2026 at $130,000 (individual) + $65,000 per additional person — but only through June 30, 2027; from July 1, 2027 the limit drops to $21,000 (one person) / $31,000 (two people) + $1,550 each additional</t>
  </si>
  <si>
    <t>AB 133 (2021) eliminated non-MAGI Medi-Cal asset limits in two phases ($130k/$65k from July 1, 2022; full elimination Jan 1, 2024). The 2025-26 Health Omnibus trailer AB 116 (chaptered June 30, 2025) amended WIC §14005.62 to reinstate the test Jan 1, 2026 at $130,000 for one person + $65,000 each additional (max 10 people) — DHCS ACWDL 25-14. Since amended AGAIN: the 2026-27 budget trailer (Stats. 2026, Ch. 27, amending/re-adding WIC §14005.62) keeps $130k/$65k only through June 30, 2027, then cuts the non-MAGI limit to $21,000 (one person) / $31,000 (two people) + $1,550 per additional person effective July 1, 2027 (per DHCS asset-limit FAQ). Applies to non-MAGI programs including LTC and the Medicare Savings Programs; Pickle, DAC, and Disabled Widow(er) programs stay exempt. Applications received before Jan 1, 2026 processed without asset verification; existing members face the test at first annual renewal on/after Jan 1, 2026, with a 90-day cure period. MAGI Medi-Cal never has an asset test (WIC §14005.64; 42 CFR §435.603). The 2027 phase-down makes payout-status planning dramatically more consequential.</t>
  </si>
  <si>
    <t>AB 116 (Stats. 2025) amending WIC §14005.62; DHCS ACWDL 25-14 (June 30, 2025)</t>
  </si>
  <si>
    <t>https://www.dhcs.ca.gov/medi-cal/help/asset-limit-frequently-asked-questions/</t>
  </si>
  <si>
    <t>Through June 30, 2027 : The most you can own (asset limit) is $130,000 for one person. Add $65,000 for every extra person in your house (up to 10 people). Starting July 1, 2027 , the asset limit is: $21,000 for one person. $31,000 for two people. Add $1,550 for every extra person in your house (up to 10 people).</t>
  </si>
  <si>
    <t>medicaid-ira-countability</t>
  </si>
  <si>
    <t>Applicant's IRA/retirement funds count UNLESS in payout status — periodic payments, systematic withdrawals, or RMDs render the balance 'unavailable'</t>
  </si>
  <si>
    <t>With the asset test back for 2026, California's pre-2024 retirement-fund rules govern again (22 CCR §§50402, 50458, interpreted in DHS ACWDL 02-51). An applicant/beneficiary's IRA, Keogh, or work-related pension balance is excluded from the property reserve ('unavailable') when the person is receiving periodic payments from each fund, systematic withdrawals from each fund, or minimum mandatory distributions from the total funds; also while a good-faith request for release of funds is pending. Payments must generally include both principal and interest for those below the federal RMD age; once past it, 'any payment received' suffices. Deferring payments makes the cash surrender value countable. CAVEAT: ACWDL 02-51 dates to Oct 18, 2002 (it still says 'age 70 and one half'); it remains the most recent published DHCS guidance on point and nothing supersedes it, but DHCS has signaled subsequent implementation letters for the 2026 reinstatement.</t>
  </si>
  <si>
    <t>22 CCR §§50402, 50458; DHS ACWDL 02-51 (Oct. 18, 2002); ACWDL 90-01</t>
  </si>
  <si>
    <t>https://www.dhcs.ca.gov/wp-content/uploads/2025/10/c02-51.pdf</t>
  </si>
  <si>
    <t>If the applicant/beneficiary is receiving periodic payments from each fund, or systematic withdrawals from each fund or minimum mandatory distributions at age 70 and one half or older from his or her total fund</t>
  </si>
  <si>
    <t>medicaid-roth-payout-status</t>
  </si>
  <si>
    <t>Roth wrinkle is EXPLICIT in CA guidance: no RMDs means Roth owners of ALL ages must take documented interest-plus-principal periodic payments to make the balance unavailable</t>
  </si>
  <si>
    <t>California is unusual in having Roth-specific published Medicaid guidance. DHS ACWDL 02-51, Q&amp;A 10, addresses Roth IRAs by name: because the IRS imposes no lifetime RMDs on Roth IRAs, the over-RMD-age shortcut (any distribution counts) never applies — the owner must receive periodic payments constituting interest AND principal, verified by 'a letter from the financial institution indicating that interest and principal is being distributed,' at any age. Practical effect once the asset test returns Jan 1, 2026: a Roth IRA cannot sit untouched; it must be annuitized-in-fact to be excluded. Stale-guidance note: 2002 vintage, pre-SECURE, but never superseded and directly on point.</t>
  </si>
  <si>
    <t>DHS ACWDL 02-51 (Oct. 18, 2002), Q&amp;A 10</t>
  </si>
  <si>
    <t>The IRS has no requirements for minimum mandatory distributions from Roth IRA's. Thus, to maintain eligibility the periodic payments from these accounts must constitute interest and principal. Again, a letter from the financial institution indicating that interest and principal is being distributed to the client is required. This is required for Roth IRA's held by ALL. age groups.</t>
  </si>
  <si>
    <t>medicaid-spouse-retirement-exempt</t>
  </si>
  <si>
    <t>Community spouse's / ineligible family member's IRA and work-related pension funds are fully EXEMPT (not merely capped)</t>
  </si>
  <si>
    <t>Under the reinstated pre-2024 rules, retirement funds held in the name of a family member who is ineligible or foregoes Medi-Cal — including the community spouse of a nursing-home applicant — are 'exempt' outright, regardless of value, rather than counted toward a spousal resource allowance. This is a major structural difference from New York, where a community spouse's retirement accounts figure into the CSRA math. Authority: 22 CCR §50458 as explained in ACWDL 02-51 Q&amp;A 2-3.</t>
  </si>
  <si>
    <t>22 CCR §50458; DHS ACWDL 02-51, Q&amp;A 2-3</t>
  </si>
  <si>
    <t>The term exempt is used when the funds are held in the name of someone who is willing to forego eligibility for themselves such as a parent, spouse, child or community spouse, whether that individual would otherwise be eligible or not.</t>
  </si>
  <si>
    <t>medicaid-distributions-income</t>
  </si>
  <si>
    <t>Non-MAGI: periodic retirement payments = countable income in the month received; lump sums = converted property (asset), not income</t>
  </si>
  <si>
    <t>For the aged/disabled/LTC (non-MAGI) population, ACWDL 02-51 states the income mechanics for retirement-fund payouts: periodic payments are treated as (unearned) income when received — feeding the share-of-cost calculation in long-term care — while a cash lump-sum release is treated as converted property that lands in the property reserve. No Roth/traditional distinction appears in non-MAGI income counting (non-MAGI income rules do not follow the tax code), so Roth payout-status distributions are counted the same as traditional ones.</t>
  </si>
  <si>
    <t>DHS ACWDL 02-51, Q&amp;A 4; 22 CCR Medi-Cal income regulations</t>
  </si>
  <si>
    <t>Payments once received will be considered income if periodic or will be considered converted property if a cash lump sum is received.</t>
  </si>
  <si>
    <t>medicaid-magi-income-roth</t>
  </si>
  <si>
    <t>MAGI Medi-Cal: income follows federal MAGI — qualified Roth distributions do NOT count; taxable IRA/pension/457(b) distributions DO</t>
  </si>
  <si>
    <t>For the MAGI population (under-65 expansion adults, parents, children, pregnancy), financial eligibility uses MAGI-based income with no asset test at all — WIC §14005.64 adopts SSA §1902(e)(14), which 'prohibits the use of an assets or resources test for individuals whose income eligibility is determined based on modified adjusted gross income.' Federally, 42 CFR §435.603(e) pegs countable income to IRC §36B MAGI (federal AGI plus foreign income, tax-exempt interest, and nontaxable Social Security). Qualified Roth IRA distributions never enter AGI and are not an add-back, so they are invisible to MAGI Medi-Cal; taxable traditional IRA/pension/457(b) distributions and taxable Roth conversion income are in AGI and count. Inference from the regulation's structure — no CA guidance names Roth IRAs for MAGI populations specifically.</t>
  </si>
  <si>
    <t>42 CFR §435.603(e); WIC §14005.64; IRC §36B(d)(2)(B)</t>
  </si>
  <si>
    <t>https://www.law.cornell.edu/cfr/text/42/435.603</t>
  </si>
  <si>
    <t>MAGI-based income means income calculated using the same financial methodologies used to determine modified adjusted gross income as defined in section 36B(d)(2)(B) of the Code, with the following exceptions</t>
  </si>
  <si>
    <t>medicaid-community-vs-institutional</t>
  </si>
  <si>
    <t>Same reinstated asset rules community-wide; LTC transfer penalties (nursing-facility level of care) now implemented by ACWDL 25-18 (Oct 9, 2025) — 30-month look-back; transfers made Jan 1, 2024–Dec 31, 2025 exempt from penalty</t>
  </si>
  <si>
    <t>Unlike New York, California's reinstated 2026 asset test applies across non-MAGI programs — community aged/disabled, Medicare Savings Programs, and Long-Term Care alike — at the same limits. The institutional overlay is the transfer penalty, now implemented: ACWDL 25-18 (Oct 9, 2025) reinstates the transfer-of-assets/period-of-ineligibility rules (22 CCR §§50408 et seq.; MEPM §9J) for nursing-facility level of care only, with California's 30-month look-back. Counties shall not calculate periods of ineligibility for transfers made on or after Jan 1, 2024 through Dec 31, 2025 (the no-asset-test window), while transfers made before Jan 1, 2024 remain subject to the transfer rules. Spenddown of excess property by end of the eligibility month is permitted, with retroactive Principe v. Belshe medical-expense offsets.</t>
  </si>
  <si>
    <t>DHCS ACWDL 25-14 (June 30, 2025); ACWDL 97-41 (Principe v. Belshe)</t>
  </si>
  <si>
    <t>https://www.dhcs.ca.gov/services/medi-cal/eligibility/letters/Documents/25-18.pdf</t>
  </si>
  <si>
    <t>Counties shall not request verification, review electronic asset verification information, or calculate any periods of ineligibility for transfers of assets made on or after January 1, 2024, through December 31, 2025, for LTC applic</t>
  </si>
  <si>
    <t>inherited-roth-state-tax-free</t>
  </si>
  <si>
    <t>Yes — qualified inherited-Roth distributions are California-tax-free (full conformity, no beneficiary-side adjustment)</t>
  </si>
  <si>
    <t>Because 'California law conforms to federal law regarding Roth IRAs' and all Roth transactions are treated identically for CA and federal purposes (FTB Pub 1005), a distribution to a beneficiary that is federally qualified (5-year clock met; death is a federal qualifying event under IRC §408A(d)(2)(A)(ii)) is excluded from California gross income with no Schedule CA adjustment. The only carve-out FTB flags is basis-difference cases from old conversions (1998 four-year spread, pre-1987 CA IRA deduction differences), which could make a small portion of a NON-qualified inherited distribution taxed differently for CA than federal.</t>
  </si>
  <si>
    <t>FTB Pub. 1005 (2024); IRC §408A conformity</t>
  </si>
  <si>
    <t>California law conforms to federal law regarding Roth IRAs. All Roth IRA transactions must be treated the same way for California purposes as they are for federal purposes</t>
  </si>
  <si>
    <t>inherited-decedent-exclusion-allocation</t>
  </si>
  <si>
    <t>Not applicable — California has no retirement-income exclusion, so there is no NY-style decedent-exclusion allocation among beneficiaries</t>
  </si>
  <si>
    <t>New York's mechanic (the decedent's $20,000 pension-and-annuity exclusion passing pro rata to beneficiaries regardless of beneficiary age) has no California counterpart because the underlying exclusion does not exist: FTB Pub 1005's exhaustive list of CA/federal differences contains no retirement-income exclusion of any kind, and residents are taxed on all income. A California beneficiary of an inherited TRADITIONAL IRA simply pays ordinary CA tax on the taxable amounts; an inherited-Roth beneficiary pays nothing on qualified distributions. (The 2025 military exclusion is the lone, unrelated exception and applies to uniformed-services retirement pay/SBP annuities, not IRAs.)</t>
  </si>
  <si>
    <t>FTB Pub. 1005 (2024)</t>
  </si>
  <si>
    <t>There are differences between California and federal law for: Social security and railroad retirement benefits. Retirees using the “Three-Year Rule” whose annuity date was after July 1, 1986, and before January 1, 1987. Some prior-year IRA deductions. Health Savings Accounts (HSAs).</t>
  </si>
  <si>
    <t>inherited-nonresident-beneficiary</t>
  </si>
  <si>
    <t>A nonresident beneficiary owes California NOTHING on IRA/Roth IRA distributions — even from a California decedent's account</t>
  </si>
  <si>
    <t>FTB Pub 1005 implements P.L. 104-95 (4 U.S.C. §114, codified for CA in R&amp;TC §17952.5): 'California does not impose tax on retirement income received by a nonresident after December 31, 1995,' and the covered list expressly includes 'An IRA described in IRC Section 7701(a)(37), including Roth IRA and SIMPLE,' plus qualified plans, 403(b)s, and government 457(b)s. The exemption turns on the RECIPIENT's residence when the income is received — the decedent's California residency or the custodian's California location does not create CA-source taxation for an out-of-state beneficiary. (Conversely, a California-resident beneficiary of an out-of-state decedent's traditional IRA is fully taxed, per the residents-taxed-on-all-income rule.)</t>
  </si>
  <si>
    <t>4 U.S.C. §114 (P.L. 104-95); R&amp;TC §17952.5; FTB Pub. 1005 (2024)</t>
  </si>
  <si>
    <t>California does not impose tax on retirement income received by a nonresident after December 31, 1995. For this purpose, retirement income means any income from any of the following: A qualified plan described in IRC Section 401. ... An IRA described in IRC Section 7701(a)(37), including Roth IRA and SIMPLE.</t>
  </si>
  <si>
    <t>programs</t>
  </si>
  <si>
    <t>auto-ira-program</t>
  </si>
  <si>
    <t>CalSavers — nation's first state auto-IRA; fully phased in as of 2026; every employer with ≥1 employee and no plan must register (final deadline Dec 31, 2025)</t>
  </si>
  <si>
    <t>CalSavers (originally 'California Secure Choice', SB 1234 (2016); codified at Cal. Gov. Code Title 21, §100000 et seq.) launched statewide July 2019. Registration waves: 100+ employees (Sep 30, 2020), 50+ (Jun 30, 2021), 5+ (Jun 30, 2022). SB 1126 (Stats. 2022, ch. 192) expanded the mandate to employers with at least one eligible employee (excluding owner-only businesses), with a final registration/exemption deadline of December 31, 2025 — so as of mid-2026 the mandate is fully phased in and employers who missed 2024-or-earlier deadlines are subject to enforcement. Exemptions: employers sponsoring a qualified retirement plan, government entities, religious and tribal organizations. The program site warns previously-noticed employers 'may be out of compliance and must register immediately or face enforcement action.'</t>
  </si>
  <si>
    <t>SB 1234 (2016); Cal. Gov. Code §100000 et seq. (Title 21); SB 1126 (Stats. 2022, ch. 192)</t>
  </si>
  <si>
    <t>https://www.calsavers.com/</t>
  </si>
  <si>
    <t>In 2022, California passed legislation (SB-1126) to expand the CalSavers mandate to employers with at least one employee.</t>
  </si>
  <si>
    <t>auto-ira-city-program</t>
  </si>
  <si>
    <t>None — no California city runs its own auto-IRA layered on top of CalSavers</t>
  </si>
  <si>
    <t>Unlike New York (where NYC enacted a city auto-IRA program), no California city operates a separate auto-IRA. The state mandate reaches every private employer statewide: Gov. Code §100000(d)(1) defines an eligible employer as any business 'in the state' with at least one eligible employee, leaving no coverage gap for a city program to fill. Searches of official sources found no San Francisco, Los Angeles, or other CA municipal retirement-savings mandate as of July 2026. Negative finding — graded medium because proving absence is inherently weaker than proving presence.</t>
  </si>
  <si>
    <t>Cal. Gov. Code §100000(d), as amended by SB 1126 (Stats. 2022, ch. 192)</t>
  </si>
  <si>
    <t>a person or entity engaged in a business, industry, profession, trade, or other enterprise in the state...that has at least one eligible employee</t>
  </si>
  <si>
    <t>auto-ira-account-type</t>
  </si>
  <si>
    <t>Roth IRA by default; saver may elect (recharacterize to) a Traditional IRA instead</t>
  </si>
  <si>
    <t>CalSavers auto-enrolls workers into an after-tax Roth IRA — confirmed on the official program FAQ. The program does offer a Traditional IRA election: 'CalSavers offers an option to savers who would like to recharacterize their contributions to a Traditional IRA' (official FAQ). This election matters for high earners over the Roth MAGI limits (see auto-ira-magi-trap cell) — but it requires affirmative saver action; the default landing spot is the Roth. Because it is a Roth IRA, contributions are not deductible and qualified withdrawals are tax-free under the normal IRC §408A rules; the account is the saver's own IRA, portable across jobs.</t>
  </si>
  <si>
    <t>Cal. Gov. Code §100008; CalSavers program terms (CalSavers Retirement Savings Board)</t>
  </si>
  <si>
    <t>https://www.calsavers.com/home/frequently-asked-questions.html</t>
  </si>
  <si>
    <t>Currently, the CalSavers Program uses after-tax Roth IRAs.</t>
  </si>
  <si>
    <t>auto-ira-default-rate</t>
  </si>
  <si>
    <t>5% of gross pay default; auto-escalates 1%/year (each Jan 1) to an 8% maximum</t>
  </si>
  <si>
    <t>Program-set default is 5% of gross pay with automatic annual escalation of 1 percentage point for three years to a maximum of 8% (official FAQ, quoted). Savers can change the rate or turn off escalation at any time. Note the statute itself sets a 3% fallback default — Gov. Code §100032: 'Unless otherwise specified by the employee, a participating employee shall contribute 3 percent' — and separately authorizes board-implemented auto-escalation capped at 8% total and 1%/year; the CalSavers Board set the operative 5% default by regulation. The 8% statutory escalation ceiling and 1%/year cap were verified against §100032 directly.</t>
  </si>
  <si>
    <t>Cal. Gov. Code §100032 (statutory 3% fallback; escalation ≤8%, ≤1%/yr); CalSavers Board regulations (5% program default)</t>
  </si>
  <si>
    <t>Your contributions will start at 5% of your gross pay and will automatically increase 1% on or about January 1 of each year for three years up to a maximum of 8%.</t>
  </si>
  <si>
    <t>auto-ira-opt-out</t>
  </si>
  <si>
    <t>Auto-enrolled unless the worker opts out in the 30-day notice window; opt-out (and re-entry) available anytime by form, phone, or online</t>
  </si>
  <si>
    <t>Gov. Code §100032 (quoted) requires enrollment of each eligible employee unless the employee elects out, by notation on the opt-out form or by telephone, and permits terminating participation 'at any time.' The program FAQ adds the mechanics: 'If you opt out within the 30-day period after the Program administrator notifies you...no payroll deductions will be made on your behalf,' and 'Employees who do not want to participate can opt out at anytime' — opting out after deductions begin stops future deductions (amounts already contributed stay in the saver's IRA and follow normal Roth IRA withdrawal rules).</t>
  </si>
  <si>
    <t>Cal. Gov. Code §100032; CalSavers program FAQ</t>
  </si>
  <si>
    <t>https://leginfo.legislature.ca.gov/faces/codes_displaySection.xhtml?lawCode=GOV&amp;sectionNum=100032</t>
  </si>
  <si>
    <t>An eligible employee may elect to opt out of the program by making a notation on the opt-out form or by contacting the program by telephone.</t>
  </si>
  <si>
    <t>auto-ira-employer-mandate-penalties</t>
  </si>
  <si>
    <t>No-plan employers with ≥1 employee must register; noncompliance penalty $250/eligible employee at 90 days, plus $500/employee more at 180 days</t>
  </si>
  <si>
    <t>All deadlines have now passed (last: Dec 31, 2025 for 1-4 employee firms under SB 1126), so any covered employer not registered or exempt in 2026 is exposed. Per the official program FAQ (quoted) and Gov. Code §100033(b): $250 per eligible employee if noncompliance extends 90 days or more after notice, and an additional $500 per eligible employee at 180+ days — up to $750 total per employee. Penalties are administered through the Franchise Tax Board (the statute cross-references R&amp;TC §19285 et seq. collection mechanics). Employers' role is limited to registering and facilitating payroll deductions; they cannot contribute, and owe no ERISA fiduciary duties.</t>
  </si>
  <si>
    <t>Cal. Gov. Code §100033(b); R&amp;TC §19285 et seq. (FTB collection); SB 1126 deadline Dec 31, 2025</t>
  </si>
  <si>
    <t>$250 per eligible employee if noncompliance extends 90 days or more</t>
  </si>
  <si>
    <t>auto-ira-magi-trap</t>
  </si>
  <si>
    <t>CalSavers does NOT screen income — auto-enrolled earners over the Roth MAGI phase-out (2026: $153K-$168K single / $242K-$252K MFJ) accrue excess contributions (6% federal excise/yr until fixed)</t>
  </si>
  <si>
    <t>The federal trap: CalSavers auto-enrolls into a Roth IRA without asking about income. The program FAQ (quoted) puts the burden entirely on the saver: 'To determine if you are eligible to contribute to a Roth IRA, please visit the IRS website.' A high earner who fails to opt out contributes to a Roth IRA they may be partly or wholly ineligible for (2026 MAGI phase-outs per IRS Notice 2025-67: single/HoH $153,000-$168,000; MFJ $242,000-$252,000; MFS $0-$10,000). Excess contributions incur the federal 6% excise tax under IRC §4973 each year until withdrawn or recharacterized. Escape hatches: opt out; or use the program's Traditional-IRA recharacterization option ('CalSavers offers an option to savers who would like to recharacterize their contributions to a Traditional IRA' — Traditional IRAs have no income cap on contributions, only on deductibility). Note California itself piles on nothing: per the 2024 FTB 3805P instructions, 'California does not have taxes similar to the tax on excess contributions to traditional IRAs, Roth IRAs' — the excise is federal-only.</t>
  </si>
  <si>
    <t>IRC §408A(c)(3) (MAGI limits, 2026 per IRS Notice 2025-67); IRC §4973 (6% excise); CalSavers program FAQ</t>
  </si>
  <si>
    <t>Eligibility to participate in a Roth IRA is limited to certain annual income levels. To determine if you are eligible to contribute to a Roth IRA, please visit the IRS website.</t>
  </si>
  <si>
    <t>529-state-deduction</t>
  </si>
  <si>
    <t>None — California gives no state income-tax deduction or credit for 529 contributions (so no deduction-recapture angle exists)</t>
  </si>
  <si>
    <t>California is the largest of the handful of states offering zero state tax incentive for 529 contributions — to ScholarShare 529 (the state's own plan, run by the ScholarShare Investment Board chaired by the State Treasurer) or to any other state's plan. Confirmed verbatim on the official ScholarShare 529 FAQ (quoted). Consequence for the 529-to-Roth analysis: unlike New York or Illinois, there is no deduction to recapture when funds leave the plan — the only California-level cost of a 529→Roth rollover is the tax on earnings plus the 2.5% additional tax (see 529-roth-rollover cell).</t>
  </si>
  <si>
    <t>R&amp;TC Part 10 contains no 529 deduction/credit provision; ScholarShare 529 (Ed. Code §69980 et seq.) official FAQ</t>
  </si>
  <si>
    <t>https://www.scholarshare529.com/resources/faq/</t>
  </si>
  <si>
    <t>There is no California state income tax deduction for contributions made to ScholarShare 529 or contributions made to another state 529 plan.</t>
  </si>
  <si>
    <t>529-roth-rollover-state-treatment</t>
  </si>
  <si>
    <t>Nonqualified for CA tax: earnings portion hits CA taxable income PLUS the 2.5% CA additional tax — California does not conform to SECURE 2.0 §126</t>
  </si>
  <si>
    <t>California's IRC conformity is static (R&amp;TC §17024.5, specified date Jan 1, 2015) and predates SECURE 2.0, so the federal tax-free 529→Roth IRA rollover (SECURE 2.0 §126, effective 2024) is a nonqualified withdrawal for CA purposes. Controlling FTB guidance (2024 Instructions for Form FTB 3805P, quoted; reiterated in FTB Tax News, March 2025): 'California law does not conform to this federal provision. Rollover distributions from an IRC Section 529 plan to a Roth IRA is includible in California taxable income and subject to an additional tax of 2½%.' The taxable amount is the earnings portion (ScholarShare 529 FAQ: 'the earnings portion of the withdrawal will be subject to California state income tax, including the additional 2.5% California tax'); basis returns tax-free. The 2.5% additional tax is California's reduced-rate analog of the federal 10% penalty (R&amp;TC §17140/§17140.3 modifications to IRC §529). Reported on Schedule CA (540) as an addition plus Form FTB 3805P. No California conformity legislation had been enacted as of July 2026 — searches found no enacted AB/SB conforming to §126 (an earlier-session effort did not pass). California is reported to be the only state layering an extra penalty-type tax on these rollovers; the FTB documents confirm the CA side directly.</t>
  </si>
  <si>
    <t>R&amp;TC §17024.5 (static conformity, 1/1/2015); R&amp;TC §§17140, 17140.3, 23711; 2024 Instructions for Form FTB 3805P; FTB Tax News (March 2025)</t>
  </si>
  <si>
    <t>https://www.ftb.ca.gov/forms/2024/2024-3805p-instructions.html</t>
  </si>
  <si>
    <t>property-tax-postponement</t>
  </si>
  <si>
    <t>PTP (SCO-run): age 62+/blind/disabled, household income ≤$55,181 (FY 2025-26, based on 2024 income), 40% home equity — defers the full current-year tax bill at 5% simple interest</t>
  </si>
  <si>
    <t>The State Controller's Office Property Tax Postponement program lets qualifying homeowners defer (not forgive) current-year property taxes on a primary residence, secured by a state lien accruing 5% simple interest per year. FY 2025-26 eligibility (application window Oct 1, 2025-Feb 10, 2026): at least 62, or blind, or disabled; owner-occupied; 'a total household income of $55,181 or less for the 2024 calendar year' (quoted from the official application); at least 40% combined equity; no reverse mortgage. The income limit is indexed annually — $55,181 is the latest published figure (FY 2025-26). Funding is limited and first-come, first-served, so even qualifying applicants may be denied. What tripping the limit costs: ineligibility to defer the entire year's property tax bill — the homeowner must pay the full county bill in cash that year (California has no STAR-equivalent grant; PTP is the state's only income-tested property-tax relief for seniors, and it is a loan, not a subsidy).</t>
  </si>
  <si>
    <t>R&amp;TC §20581 et seq.; State Controller's Office FY 2025-26 PTP Application and Instructions</t>
  </si>
  <si>
    <t>https://www.sco.ca.gov/Files-EO/2025-26_PTP_Application_Package.pdf</t>
  </si>
  <si>
    <t>Have a total household income of $55,181 or  less for the 2024 calendar year</t>
  </si>
  <si>
    <t>ptp-income-definition</t>
  </si>
  <si>
    <t>Household income = adjusted gross income PLUS nontaxable additions (R&amp;TC §20503) — IRA withdrawals and Roth-conversion income count in full; losses zeroed out</t>
  </si>
  <si>
    <t>PTP 'household income' starts from adjusted gross income as defined in R&amp;TC §17072 and adds enumerated nontaxable items (nontaxable pension/annuity amounts, Social Security except Medicare, exempt interest, gifts/inheritances over $300, tax-sheltered retirement plan contributions, etc.) for all household members except minors, full-time students, and renters. Because Traditional IRA distributions and Roth conversion income are included in AGI, they count dollar-for-dollar — a Roth conversion in the measuring year (2024 income for the FY 2025-26 program) can single-handedly push a senior over the $55,181 limit and cost the whole postponement. Applicants must submit their full federal tax return; per the application (quoted), §20503(c) forces all losses to zero, so capital or business losses cannot offset conversion income for this test. Qualified Roth IRA distributions, by contrast, are excluded from AGI and are not an enumerated add-back — a reason conversions executed before benefit-sensitive years are safer than conversions during them.</t>
  </si>
  <si>
    <t>R&amp;TC §20503 (income = §17072 AGI + enumerated nontaxable items); SCO FY 2025-26 PTP Application</t>
  </si>
  <si>
    <t>Per Revenue and Taxation Code section 20503(c): All losses must be converted to zero for the purpose of determining whether you meet the program income requirement.</t>
  </si>
  <si>
    <t>homeowners-exemption-no-cliff</t>
  </si>
  <si>
    <t>$7,000 assessed-value homeowners' exemption has NO income test — a Roth conversion cannot trip it (worth roughly $70/yr at the 1% basic rate)</t>
  </si>
  <si>
    <t>California's only universal homestead property-tax break is the homeowners' exemption: a '$7,000 reduction in the taxable value for a qualifying owner-occupied home' (BOE, quoted) under Cal. Const. art. XIII §3(k) and R&amp;TC §218. There is no income, age, or asset test — the sole requirement is owner-occupancy as the principal residence — so retirement or conversion income is irrelevant. At the constitutional 1% basic levy the exemption saves about $70/year (computed: $7,000 x 1%; actual savings vary slightly with local rates). Included as the counterpoint cell: unlike New York's income-tested Enhanced STAR or senior exemptions, California has no income-cliff senior property-tax exemption a conversion can destroy — the income-tested program here is PTP (see separate cells).</t>
  </si>
  <si>
    <t>Cal. Const. art. XIII §3(k); R&amp;TC §218</t>
  </si>
  <si>
    <t>https://www.boe.ca.gov/proptaxes/homeowners_exemption.htm</t>
  </si>
  <si>
    <t>$7,000 reduction in the taxable value for a qualifying owner-occupied home</t>
  </si>
  <si>
    <t>covered-california-subsidy-cliff</t>
  </si>
  <si>
    <t>Enhanced federal premium credits EXPIRED Dec 31, 2025 — the 400% FPL cliff is back for 2026, so a Roth conversion crossing it forfeits the entire year's premium tax credit</t>
  </si>
  <si>
    <t>The ARPA/IRA enhanced premium tax credits lapsed after 2025 (Congress did not extend; a House-passed 3-year extension of Jan 8, 2026 had not been enacted by the Senate as of July 2026). Per CRS R48290 (updated Dec 10, 2025, quoted): without extension 'the maximum income limit of 400% of the FPL would be reinstated and the applicable percentages would revert to higher levels resulting in lower subsidy amounts.' Mechanics are federal (IRC §36B) but the stakes are state-exchange salient: Covered California projected 'monthly premiums are projected to rise by 97 percent on average for more than 1.7 million Californians enrolled and receiving financial assistance' (news release, Oct 30, 2025). For Roth planning, 2026 restores the pre-2021 cliff: one dollar of conversion income above 400% FPL (MAGI-based, household-size-dependent) zeroes out the credit — for older enrollees this is routinely a five-figure clawback via Form 8962 reconciliation. Status is fluid — re-verify before publishing if Congress acts later in 2026.</t>
  </si>
  <si>
    <t>IRC §36B(c)(1)(A); ARPA §9661 / IRA §12001 (expired 12/31/2025); CRS Report R48290 (updated Dec 10, 2025)</t>
  </si>
  <si>
    <t>https://www.congress.gov/crs_external_products/R/PDF/R48290/R48290.5.pdf</t>
  </si>
  <si>
    <t>Without an additional extension of the ARPA provision, the maximum income limit of 400% of the FPL would be reinstated and the applicable percentages would revert to higher levels resulting in lower subsidy amounts.</t>
  </si>
  <si>
    <t>covered-california-state-subsidy</t>
  </si>
  <si>
    <t>$190M CA state subsidy for 2026 covers only enrollees up to 150% FPL (partial help to 165%) — no state backstop above that, and nothing at the 400% cliff</t>
  </si>
  <si>
    <t>For 2026 California allocated '$190 million to provide state subsidies for individuals earning up to 150 percent of the federal poverty level' (about $23,475/yr for an individual), with 'some additional assistance to those earning up to 165 percent of the federal poverty level' (Covered California news release, Aug 14, 2025, quoted). Covered California also announced a preliminary weighted average 2026 rate increase of 10.3%. Relevance to Roth conversions: the state program shields only the lowest-income enrollees; middle-income households facing the restored 400% FPL federal cliff (see companion cell) get zero state offset, so conversion-timing risk in 2026 falls entirely on the federal §36B calculation. California also operates a state-enhanced cost-sharing-reduction program on Silver tiers for lower incomes; it too is income-tested and does not reach above-400%-FPL households.</t>
  </si>
  <si>
    <t>California Budget Act of 2025 (state subsidy appropriation); Covered California news releases Aug 14 and Oct 30, 2025</t>
  </si>
  <si>
    <t>https://www.coveredca.com/newsroom/news-releases/2025/08/14/covered-california-rates-and-plans-for-2026-consumer-affordability-on-the-line-with-uncertainty-surrounding-federal-premium-tax-credit-extension/</t>
  </si>
  <si>
    <t>$190 million to provide state subsidies for individuals earning up to 150 percent of the federal poverty level</t>
  </si>
  <si>
    <t>medi-cal-asset-test</t>
  </si>
  <si>
    <t>Asset test eliminated Jan 1, 2024 (first state) — but REVERSED: AB 116 reinstates Non-MAGI asset limits of $130,000 + $65,000/extra person effective Jan 1, 2026; IRA distribution income always counted</t>
  </si>
  <si>
    <t>California eliminated the Non-MAGI Medi-Cal asset test on Jan 1, 2024 (phase 2 of AB 133 (2021), WIC §14005.62; phase 1 had raised limits to $130,000/$65,000 on July 1, 2022) — the first state to do so. That headline is now stale: the 2025-26 Health Omnibus Bill, AB 116, reinstates asset limits for Non-MAGI programs (including Medicare Savings Programs and Long-Term Care, but NOT Pickle, DAC, or Disabled Widow(er) programs) 'no sooner than January 1, 2026,' at $130,000 for one person plus $65,000 for each additional person (up to 10) — per DHCS All County Welfare Directors Letter 25-14 (June 30, 2025, quoted), which supersedes the elimination-era guidance effective Jan 1, 2026; counties apply the reinstated test at application and annual renewal. What still counts throughout: income. Distributions from IRAs count as income for Non-MAGI budgeting, and for MAGI-based Medi-Cal (under-65 expansion adults, 138% FPL) a Roth conversion lands in MAGI and can push an enrollee off Medi-Cal into Covered California for the year; qualified Roth distributions are excluded from MAGI. Retirement accounts also re-enter the picture as countable-or-exempt property under the reinstated 2026 asset rules for seniors/LTC (treatment depends on payout status under pre-2024 property rules).</t>
  </si>
  <si>
    <t>AB 133 (2021) &amp; WIC §14005.62 (elimination, eff. 1/1/2024); AB 116 (2025, Health Omnibus) (reinstatement, eff. 1/1/2026); DHCS ACWDL 25-14 (June 30, 2025)</t>
  </si>
  <si>
    <t>https://www.dhcs.ca.gov/services/medi-cal/eligibility/letters/Documents/25-14.pdf</t>
  </si>
  <si>
    <t>This change, enacted by the 2025-26 Health Omnibus Bill, Assembly Bill (AB) 116, amends section 14005.62 of the Welfare and Institutions Code (WIC) to remove the subdivision which had eliminated the asset limits for all Non-MAGI programs, and reenacts sections of the WIC to reinstate the consideration of resources, including property and other assets, when making Medi-Cal eligibility determinations, no sooner than January 1, 2026. For the impacted Non-MAGI programs, the asset limits will be set at $130,000 for one person and $65,000 for each additional person (up to a maximum of 10 people).</t>
  </si>
  <si>
    <t>protection</t>
  </si>
  <si>
    <t>state-creditor-protection-statute</t>
  </si>
  <si>
    <t>WEAK &amp; means-tested: CCP §704.115(e) exempts IRAs/Roths only 'to the extent necessary' to support the debtor in retirement</t>
  </si>
  <si>
    <t>California splits retirement protection sharply. CCP §704.115(a)(1)-(2) 'private retirement plans' (incl. union plans and profit-sharing plans 'designed and used for retirement purposes') are FULLY exempt under (b): 'All amounts held, controlled, or in process of distribution by a retirement plan... are exempt.' But (a)(3) IRAs/self-employed plans — and, since the AB 2837 amendment effective 1/1/2025, new (a)(4) funds tax-exempt under IRC §§403/414/457 — are exempt under (e)(1) ONLY 'to the extent necessary to provide for the support of the judgment debtor when the judgment debtor retires and for the support of the spouse and dependents of the judgment debtor, taking into account all resources that are likely to be available.' Courts weigh age, earning capacity, and other assets — a young or high-earning debtor can lose most of an IRA outside bankruptcy. This is the opposite of full-dollar-exemption states (e.g., NY Debtor &amp; Creditor Law §282/CPLR 5205(c) or TX/FL). Subdivision (f) gives periodic IRA payouts wage-garnishment-level protection and (second sentence, current text) directs that a lump-sum distribution from a §408A (Roth) account 'shall be treated the same as a lump-sum distribution from an account qualified under Section 408' — statutory Roth/traditional parity at the distribution stage. Text captured from leginfo as amended by Stats. 2024, ch. 514 (AB 2837), effective January 1, 2025.</t>
  </si>
  <si>
    <t>Cal. Code Civ. Proc. §704.115(e)(1) (as amended by AB 2837, Stats. 2024, ch. 514, eff. 1/1/2025)</t>
  </si>
  <si>
    <t>https://leginfo.legislature.ca.gov/faces/codes_displaySection.xhtml?lawCode=CCP&amp;sectionNum=704.115.</t>
  </si>
  <si>
    <t>the amounts described in paragraphs (3) and (4) of subdivision (a) are exempt only to the extent necessary to provide for the support of the judgment debtor when the judgment debtor retires and for the support of the spouse and dependents of the judgment debtor, taking into account all resources that are likely to be available for the support of the judgment debtor when the judgment debtor retires</t>
  </si>
  <si>
    <t>roth-named-explicitly</t>
  </si>
  <si>
    <t>Yes — §704.115(a)(3) explicitly names accounts 'qualified under Section 408 or 408A' (Roth IRAs by name)</t>
  </si>
  <si>
    <t>The definition of 'retirement plan' in CCP §704.115(a)(3) expressly covers Roth IRAs via the IRC §408A citation, capped 'to the extent the amounts held in the plans, annuities, or accounts do not exceed the maximum amounts exempt from federal income taxation under that code.' So Roth IRAs are unambiguously inside the statute — but inside the WEAK, means-tested (e) tier, not the fully-exempt (b) tier reserved for (a)(1)-(2) private retirement plans. Subdivision (f) separately names §408A to equalize Roth lump-sum distributions with traditional-IRA lump sums.</t>
  </si>
  <si>
    <t>Cal. Code Civ. Proc. §704.115(a)(3)</t>
  </si>
  <si>
    <t>Self-employed retirement plans and individual retirement annuities or accounts provided for in the Internal Revenue Code of 1986, as amended, including individual retirement accounts qualified under Section 408 or 408A of that code, to the extent the amounts held in the plans, annuities, or accounts do not exceed the maximum amounts exempt from federal income taxation under that code.</t>
  </si>
  <si>
    <t>creditor-protection-exceptions</t>
  </si>
  <si>
    <t>Support judgments reachable (§704.115(c)); fraud-intent funding clawed back ((e)(2) + UVTA); NO fixed N-day contribution lookback</t>
  </si>
  <si>
    <t>Three exception layers. (1) Child/family/spousal support: §704.115(c) — 'where an amount described in subdivision (b) becomes payable to a person and is sought to be applied to the satisfaction of a judgment for child, family, or spousal support against that person,' the exemption shrinks to what the court allows under §703.070(c), and periodic payments are subject to earnings-assignment withholding capped at §706.052 levels. (2) Fraudulent funding: the (e)(2) floor 'may be reduced to the extent that such value is attributable to any portion of any property the debtor disposed of with the intent to hinder, delay, or defraud a creditor,' and contributions made with actual intent to hinder/delay/defraud are voidable under the Uniform Voidable Transactions Act, Civ. Code §3439.04(a)(1). (3) Unlike some states, §704.115 contains no fixed lookback (no 90-day/1-year contribution carve-out) — recent contributions are policed only through the means test and UVTA. Caveat: state exemptions never bind a FEDERAL tax levy (IRC §6334(c)); IRAs are reachable by the IRS. No express state-tax carve-out appears in §704.115 itself.</t>
  </si>
  <si>
    <t>Cal. Code Civ. Proc. §704.115(c), (e)(2); Cal. Civ. Code §3439.04(a)(1)</t>
  </si>
  <si>
    <t>The exempt amount may be reduced to the extent that such value is attributable to any portion of any property the debtor disposed of with the intent to hinder, delay, or defraud a creditor, and that the debtor could not have exempted at the time the debtor so disposed of the property.</t>
  </si>
  <si>
    <t>rollover-tracing-full-exemption</t>
  </si>
  <si>
    <t>Rollover carve-out CONFIRMED: funds traced from a fully exempt private retirement plan into an IRA keep the FULL §704.115(b) exemption (McMullen v. Haycock, 2007)</t>
  </si>
  <si>
    <t>McMullen v. Haycock (2007) 147 Cal.App.4th 753 (2d Dist., filed Feb. 13, 2007): a retiree rolled his employer private-retirement-plan funds into an IRA; the creditor argued the rollover downgraded them to the means-tested (e) exemption. The Court of Appeal reversed, holding the exempt private retirement plan funds retained their full exemption under §704.115(b) and (d) after rollover, via the tracing statute CCP §703.080(a): 'a fund that is exempt remains exempt to the extent that it can be traced into deposit accounts or in the form of cash or its equivalent.' Burden of tracing is on the debtor (§703.080(b); lowest-intermediate-balance method per (c)). Still good law as of 2026 — never overruled; O'Brien v. AMBS Diagnostics (2016) narrowed other aspects of §704.115 but not the tracing holding, and the Legislature has since amended §704.115 repeatedly without disturbing it. Practical effect: a 'rollover IRA' funded solely from a private employer plan enjoys ERISA-style full protection in California, while a contributory IRA/Roth does not — keeping rollover money in a SEPARATE IRA (no commingling with annual contributions) preserves traceability. Roth wrinkle: the holding involved a traditional IRA; the same tracing logic should protect a Roth 401(k)→Roth IRA rollover from a fully exempt private plan, but no published California case squarely applies McMullen to a Roth rollover.</t>
  </si>
  <si>
    <t>McMullen v. Haycock (2007) 147 Cal.App.4th 753; Cal. Code Civ. Proc. §703.080(a)</t>
  </si>
  <si>
    <t>https://caselaw.findlaw.com/court/ca-court-of-appeal/1083253.html</t>
  </si>
  <si>
    <t>exempt private retirement plan funds retained their full exemption under section 704.115, subdivisions (b) and (d) after being rolled over into the IRA</t>
  </si>
  <si>
    <t>bankruptcy-optout-two-schemes</t>
  </si>
  <si>
    <t>CA is an OPT-OUT state: bankruptcy debtors choose the '703' set (means-tested §703.140(b)(10)(E)) or the '704' set (§704.115) — never the federal §522(d) list</t>
  </si>
  <si>
    <t>CCP §703.130 opts California out of the federal §522(d) exemption list. In bankruptcy a debtor elects ONE scheme (§703.140(a): 'the exemptions provided by subdivision (b) may be elected in lieu of all other exemptions provided by this chapter'; spouses filing jointly must pick the same set). Retirement treatment differs: the 703 scheme's only retirement exemption is (b)(10)(E) — 'A payment under a stock bonus, pension, profit-sharing, annuity, or similar plan or contract on account of illness, disability, death, age, or length of service, to the extent reasonably necessary for the support of the debtor and any dependent of the debtor' (means-tested; §408A appears only in the insider-plan disqualifier at (b)(10)(E)(iii)) — while the 704 scheme incorporates §704.115 (private plans fully exempt; IRAs/Roths means-tested with the new (e)(2) personal-debt floor). Debtors with large home equity typically take 704 (homestead); the 703 set trades the homestead for a wildcard. Section last amended by SB 1099 (Stats. 2022, ch. 716), eff. 1/1/2023.</t>
  </si>
  <si>
    <t>Cal. Code Civ. Proc. §§703.130, 703.140(a), 703.140(b)(10)(E)</t>
  </si>
  <si>
    <t>https://leginfo.legislature.ca.gov/faces/codes_displaySection.xhtml?lawCode=CCP&amp;sectionNum=703.130.</t>
  </si>
  <si>
    <t>Pursuant to the authority of paragraph (2) of subsection (b) of Section 522 of Title 11 of the United States Code, the exemptions set forth in subsection (d) of Section 522 of Title 11 of the United States Code (Bankruptcy) are not authorized in this state.</t>
  </si>
  <si>
    <t>federal-bankruptcy-comparison</t>
  </si>
  <si>
    <t>In BANKRUPTCY a CA debtor's own Roth IRA is still protected by federal 11 U.S.C. §522(b)(3)(C) up to $1,711,975 — the weak CA rule bites hardest OUTSIDE bankruptcy</t>
  </si>
  <si>
    <t>Counter-intuitive inversion: despite the opt-out, 11 U.S.C. §522(b)(3)(C) sits in the state-law election path (not the vetoed §522(d) list), so every California bankruptcy debtor may exempt 'retirement funds... in a fund or account that is exempt from taxation under section 401, 403, 408, 408A, 414, 457, or 501(a)' — Roth IRAs (§408A) by name — capped by §522(n) at $1,711,975 in aggregate for §408/§408A IRAs (as adjusted effective 4/1/2025 through 3/31/2028; per the CLAUDE.md-verified BAPCPA figure), with rollover contributions from qualified plans NOT counting toward the cap and a cap override 'if the interests of justice so require.' So a self-funded Roth is near-fully protected IN bankruptcy, while a state-court judgment creditor OUTSIDE bankruptcy faces only the means-tested §704.115(e) shield (now floored at the same §522(n) figure for consumer 'personal debt' only). New York is the mirror image at the state-exemption level (full statutory exemption); California relies on the federal overlay.</t>
  </si>
  <si>
    <t>11 U.S.C. §522(b)(3)(C), (n); Cal. Code Civ. Proc. §703.130</t>
  </si>
  <si>
    <t>https://www.law.cornell.edu/uscode/text/11/522</t>
  </si>
  <si>
    <t>retirement funds to the extent that those funds are in a fund or account that is exempt from taxation under section 401, 403, 408, 408A, 414, 457, or 501(a) of the Internal Revenue Code of 1986</t>
  </si>
  <si>
    <t>personal-debt-floor-2025</t>
  </si>
  <si>
    <t>NEW (eff. 1/1/2025): for consumer 'personal debt' judgments, the exempt IRA/Roth amount cannot fall below the §522(n) figure ($1,711,975), aggregated across all plans</t>
  </si>
  <si>
    <t>AB 2837 (Stats. 2024, ch. 514, eff. 1/1/2025) grafted a hard floor onto the means test: §704.115(e)(2) — for 'personal debt' as defined in CCP §683.110(d) ('money due or owing or alleged to be due or owing from a natural person arising out of a transaction in which the money, property, insurance, or services which are the subject of the transaction are primarily for the debtor's personal, family, or household purposes'), the support amount cannot be less than the 11 U.S.C. §522(n) figure ($1,711,975 for 4/1/2025-3/31/2028), aggregable across all the debtor's retirement plans, and reduced to the extent value came from fraud-intent dispositions. Practical effect: against credit-card/consumer judgments, CA IRAs and Roths are now protected up to ~$1.7M; against BUSINESS debts, tort judgments, and other non-consumer claims, the old bare means test still governs. (e)(3) also exempts the extra amount needed to pay federal/state income taxes triggered when retirement funds are applied to a judgment.</t>
  </si>
  <si>
    <t>Cal. Code Civ. Proc. §704.115(e)(2) (AB 2837, Stats. 2024, ch. 514); Cal. Code Civ. Proc. §683.110(d); 11 U.S.C. §522(n)</t>
  </si>
  <si>
    <t>For personal debt, as defined in subdivision (d) of Section 683.110, the amount necessary to provide for the support of the judgment debtor cannot be, unless otherwise provided by federal law, less than the amount listed in subsection (n) of Section 522 of Title 11 of the United States Code, as adjusted in accordance with subsection (b) of Section 104 of Title 11 of the United States Code. The exempt amount may be aggregated across all retirement plans in the judgment debtor's name.</t>
  </si>
  <si>
    <t>inherited-ira-protection</t>
  </si>
  <si>
    <t>UNSETTLED in California — Clark (2014) closed the federal §522(b)(3)(C) route; no controlling published CA decision extends §704.115/§703.140 to inherited IRAs/Roths</t>
  </si>
  <si>
    <t>Clark v. Rameker, 573 U.S. 122 (decided June 12, 2014, unanimous, Sotomayor, J.) holds inherited IRAs are not 'retirement funds' under 11 U.S.C. §522(b)(3)(C), so the federal overlay that protects owned Roths in CA bankruptcies does NOT protect inherited ones. That throws the question entirely onto California exemption law, which never mentions inherited accounts. Candidate hooks, each untested: (1) §704.115(b) exempts amounts held by a retirement plan for payment of a 'death benefit from a retirement plan'; (2) the 703 scheme's §703.140(b)(10)(E) exempts payments 'on account of illness, disability, death, age, or length of service' — but only 'to the extent reasonably necessary for the support of the debtor'; (3) even if an inherited Roth fits §704.115(a)(3), the (e) means test would cap protection at support-level amounts. Pre-Clark, In re Hamlin, 465 B.R. 863 (B.A.P. 9th Cir. 2012) exempted a trustee-to-trustee-transferred inherited IRA under the federal provision — abrogated on that point by Clark. As of 2026-07-23 no published California appellate or Ninth Circuit decision squarely decides state-law exemption of inherited IRAs post-Clark; practitioner commentary treats it as open, with the conservative planning assumption that an inherited Roth left outright to a CA non-spouse beneficiary is largely EXPOSED (hence CA-market interest in standalone retirement/see-through trusts). Spousal rollovers escape the problem: a surviving spouse who elects the Roth as their own converts it into an ordinary owned IRA. Graded medium because 'no controlling authority' is a negative finding from search, not a citable holding.</t>
  </si>
  <si>
    <t>Clark v. Rameker, 573 U.S. 122 (2014); Cal. Code Civ. Proc. §§704.115(b), 703.140(b)(10)(E) (inherited accounts unaddressed); In re Hamlin, 465 B.R. 863 (B.A.P. 9th Cir. 2012) (abrogated by Clark)</t>
  </si>
  <si>
    <t>https://www.law.cornell.edu/supremecourt/text/13-299</t>
  </si>
  <si>
    <t>Funds held in inherited IRAs are not 'retirement funds' within the meaning of §522(b)(3)(C).</t>
  </si>
  <si>
    <t>estate-tax</t>
  </si>
  <si>
    <t>NONE — California estate tax has been $0 for deaths on/after 1/1/2005; no exclusion, no rate schedule, no cliff, no state portability concept</t>
  </si>
  <si>
    <t>California's estate tax was a pure 'pickup' tax equal to the federal state-death-tax credit. Per the State Controller's Office (the administering agency): EGTRRA 'phased out the state death tax credit over a four (4) year period beginning January 2002' and 'Effective January 1, 2005, the state death tax credit has been eliminated' — so 'For decedents that die on or after January 1, 2005, there is no longer a requirement to file a California Estate Tax Return.' Deeper lock: Rev. &amp; Tax. Code §13301 (Proposition 6, June 8, 1982 initiative) bars the state and its subdivisions from imposing estate/inheritance/gift taxes, so reinstatement requires another statewide vote (a 2019 attempt, SB 378, died without reaching the ballot). California's generation-skipping transfer tax likewise 'shall not apply to the generation-skipping transfers after December 31, 2004' (SCO). Consequently there is no 2026 state exclusion amount, no top rate, no cliff mechanics, and portability is a federal-only concept for CA decedents (federal DSUE under IRC §2010(c) applies; 2026 federal basic exclusion $15,000,000 per Rev. Proc. 2025-32/OBBBA, from the project-verified baseline).</t>
  </si>
  <si>
    <t>Cal. Rev. &amp; Tax. Code §13301 (Prop 6, 1982); Cal. State Controller's Office (pickup tax eliminated with federal credit, EGTRRA 2001)</t>
  </si>
  <si>
    <t>https://www.sco.ca.gov/ardtax_estate_tax.html</t>
  </si>
  <si>
    <t>For decedents that die on or after January 1, 2005, there is no longer a requirement to file a California Estate Tax Return.</t>
  </si>
  <si>
    <t>roth-includible-gross-estate</t>
  </si>
  <si>
    <t>Roth balances ARE includible in the gross estate — but for CA residents that means the FEDERAL gross estate only (IRC §2039; $15M 2026 federal exclusion)</t>
  </si>
  <si>
    <t>A Roth IRA's income-tax-free character does not remove it from the estate-tax base: date-of-death value payable to a beneficiary is includible in the federal gross estate under IRC §2039(a) (and §2033 principles) — 'The gross estate shall include the value of an annuity or other payment receivable by any beneficiary by reason of surviving the decedent...' Because California imposes no estate tax (see estate-tax cell), a large Roth matters only against the federal 2026 basic exclusion of $15,000,000 per person (Rev. Proc. 2025-32 + OBBBA §2010(c)(3), project-verified baseline), with federal DSUE portability between spouses. Planning note for the reference page: inherited Roths are IRD-adjacent assets with no §1014 basis step-up issue (already tax-free), which is precisely why very large Roths are attractive estate assets in a no-estate-tax state like CA.</t>
  </si>
  <si>
    <t>IRC §2039(a); IRC §2010(c) (federal exclusion/portability)</t>
  </si>
  <si>
    <t>https://www.law.cornell.edu/uscode/text/26/2039</t>
  </si>
  <si>
    <t>The gross estate shall include the value of an annuity or other payment receivable by any beneficiary by reason of surviving the decedent under any form of contract or agreement entered into after March 3, 1931</t>
  </si>
  <si>
    <t>inheritance-tax</t>
  </si>
  <si>
    <t>NONE — inheritance tax repealed by Proposition 6 for deaths on/after June 8, 1982; no beneficiary-class taxation of inherited IRAs/Roths</t>
  </si>
  <si>
    <t>The State Controller's Office confirms the inheritance tax survives only for pre-repeal deaths: 'For decedents that died prior to June 8, 1982, the State Controller's Office will continue to collect the Inheritance Tax.' Rev. &amp; Tax. Code §13301 (Prop 6 initiative, reenacted in identical language by Stats. 1982, ch. 1535) affirmatively prohibits any new inheritance/succession/legacy tax. So there are no beneficiary-class exemption schedules (contrast PA/NJ/KY/NE/MD), and a California beneficiary owes no state transfer tax on an inherited Roth regardless of relationship to the decedent. (Income-tax treatment of distributions is a separate, taxes-domain topic.)</t>
  </si>
  <si>
    <t>Cal. Rev. &amp; Tax. Code §13301 (Prop 6, June 8, 1982); Cal. State Controller's Office</t>
  </si>
  <si>
    <t>For decedents that died prior to June 8, 1982, the State Controller's Office will continue to collect the Inheritance Tax</t>
  </si>
  <si>
    <t>gift-tax-and-addback</t>
  </si>
  <si>
    <t>No CA gift tax (repealed 6/8/1982) and no estate-tax addback/lookback — no state transfer-tax constraint on lifetime planning around large Roths</t>
  </si>
  <si>
    <t>Rev. &amp; Tax. Code §13301 is categorical: no state or local 'gift, inheritance, succession, legacy, income, or estate tax, or any other tax, on gifts or on the estate or inheritance of any person.' SCO collects gift tax only 'for gifts made prior to June 8, 1982.' Because CA has no estate tax at all, there is no three-year gift addback either (contrast NY Tax Law §954(a)(3)) — deathbed gifting has no state transfer-tax consequence. Only federal rules apply (2026: $19,000 annual exclusion, $15M lifetime, per project-verified baseline). Roth-specific caveat: a Roth IRA itself cannot be gifted during life — ownership is personal and a lifetime transfer to another person is a distribution first (the account can only pass at death via beneficiary designation) — so lifetime 'gifting a Roth' really means distributing (tax-free if qualified) and gifting cash.</t>
  </si>
  <si>
    <t>Cal. Rev. &amp; Tax. Code §13301 (Prop 6, 1982; reenacted Stats. 1982, ch. 1535, §15)</t>
  </si>
  <si>
    <t>https://leginfo.legislature.ca.gov/faces/codes_displaySection.xhtml?lawCode=RTC&amp;sectionNum=13301.</t>
  </si>
  <si>
    <t>Neither the state nor any political subdivision of the state shall impose any gift, inheritance, succession, legacy, income, or estate tax, or any other tax, on gifts or on the estate or inheritance of any person or on or by reason of any transfer occurring by reason of a death.</t>
  </si>
  <si>
    <t>community-property-roth</t>
  </si>
  <si>
    <t>A Roth funded with community earnings is COMMUNITY PROPERTY regardless of whose name is on it (Fam. Code §760) — the other spouse owns an interest at divorce and death</t>
  </si>
  <si>
    <t>Fam. Code §760: 'Except as otherwise provided by statute, all property, real or personal, wherever situated, acquired by a married person during the marriage while domiciled in this state is community property.' Contributions from wages earned during marriage while domiciled in CA make the Roth community property pro tanto, even though the IRA is titled solely in the contributing spouse's name (federal law makes IRAs individually owned accounts, but state property law characterizes the economic interest). At DIVORCE, Fam. Code §2610(a) directs courts to 'make whatever orders are necessary or appropriate to ensure that each party receives the party's full community property share in any retirement plan, whether public or private, including all survivor and death benefits.' Mechanics for IRAs: no QDRO (QDROs are ERISA-plan-only); the split is done under the decree via IRC §408(d)(6) transfer-incident-to-divorce, tax-free if run custodian-to-custodian (project-verified baseline rule). At DEATH, the non-participant spouse's one-half community interest in the Roth is that spouse's property — the decedent can only dispose of their own half (see beneficiary-trap cell).</t>
  </si>
  <si>
    <t>Cal. Fam. Code §760; Cal. Fam. Code §2610(a); IRC §408(d)(6)</t>
  </si>
  <si>
    <t>https://leginfo.legislature.ca.gov/faces/codes_displaySection.xhtml?lawCode=FAM&amp;sectionNum=760.</t>
  </si>
  <si>
    <t>Except as otherwise provided by statute, all property, real or personal, wherever situated, acquired by a married person during the marriage while domiciled in this state is community property.</t>
  </si>
  <si>
    <t>beneficiary-designation-community-property-trap</t>
  </si>
  <si>
    <t>CA-unique trap: the spouse's community-property half can TRUMP the Roth beneficiary form — a nonprobate transfer without written spousal consent is set aside as to the spouse's interest (Prob. Code §5021)</t>
  </si>
  <si>
    <t>IRAs are non-ERISA, so federal law imposes NO spousal-consent requirement on IRA/Roth beneficiary designations (the REA/IRC §§401(a)(11)/417 QJSA-QPSA consent rules attach to qualified plans only) — a married Californian can name anyone on the custodian's form. But state law claws it back: under Prob. Code §5021(a), in a proceeding to set aside a nonprobate transfer of community property on death 'executed by a married person without the written consent of the person's spouse,' the court SHALL set aside the transfer as to the nonconsenting spouse's interest. Result: naming (say) children from a prior marriage as 100% beneficiaries of a community-property-funded Roth without the spouse's written consent leaves roughly half the account recoverable by the surviving spouse, unraveling the designation. §5021(b) preserves additional remedies against the estate. This is why California custodian beneficiary forms carry community-property spousal-consent blocks. Planning fix: obtain written spousal consent (or a transmutation agreement under Fam. Code §850 et seq.) whenever a non-spouse is primary beneficiary of a community-funded Roth.</t>
  </si>
  <si>
    <t>Cal. Prob. Code §5021 (added Stats. 1992, ch. 51); Cal. Fam. Code §760</t>
  </si>
  <si>
    <t>https://leginfo.legislature.ca.gov/faces/codes_displaySection.xhtml?lawCode=PROB&amp;sectionNum=5021.</t>
  </si>
  <si>
    <t>the court shall set aside the transfer as to the nonconsenting spouse's interest in the property, subject to terms and conditions or other remedies that appear equitable under the circumstances of the case, taking into account the rights of all interested persons</t>
  </si>
  <si>
    <t>residency-moving</t>
  </si>
  <si>
    <t>federal-source-tax-ban</t>
  </si>
  <si>
    <t>Yes — 4 U.S.C. §114 bars CA from taxing nonresidents' retirement income; IRA distributions and Roth conversions are covered (§114(b)(1) individual retirement plans, IRC §7701(a)(37))</t>
  </si>
  <si>
    <t>P.L. 104-95 (enacted Jan 10, 1996; applies to amounts received after Dec 31, 1995) added 4 U.S.C. §114(a): no state may impose an income tax on any retirement income of an individual who is not a resident or domiciliary of that state. §114(b)(1) defines 'retirement income' by plan category: IRC §401(a) qualified trusts, §408(k) SEPs, §403(a) annuity plans, §403(b) annuity contracts, §7701(a)(37) individual retirement plans (this category covers traditional AND Roth IRAs — a Roth IRA is an individual retirement plan under §7701(a)(37) via §408A), §457 plans, §414(d) governmental plans, §501(c)(18) trusts, plus certain nonqualified/excess-benefit and retired-partner arrangements paid as substantially equal periodic payments. A Roth conversion is taxed as a distribution from the traditional IRA, so it falls squarely inside the protected category — and California's FTB expressly concedes this (see ftb-guidance-nonresident-conversions cell).</t>
  </si>
  <si>
    <t>4 U.S.C. §114(a), (b)(1) (P.L. 104-95, 109 Stat. 979)</t>
  </si>
  <si>
    <t>https://uscode.house.gov/view.xhtml?req=granuleid:USC-prelim-title4-section114&amp;num=0&amp;edition=prelim</t>
  </si>
  <si>
    <t>No State may impose an income tax on any retirement income of an individual who is not a resident or domiciliary of such State</t>
  </si>
  <si>
    <t>state-conformity-statute</t>
  </si>
  <si>
    <t>R&amp;TC §17952.5 codifies it — a nonresident's 'qualified retirement income' (incl. IRC §7701(a)(37) IRAs) is excluded from CA-source gross income for any part of the year the taxpayer was not a resident</t>
  </si>
  <si>
    <t>California enacted its own conforming statute. R&amp;TC §17952.5(a) excludes qualified retirement income received on or after Jan 1, 1996 from a nonresident's California-source gross income 'for any part of the taxable year during which the taxpayer was not a resident.' §17952.5(b) mirrors the federal §114(b)(1) category list, including '(5) An individual retirement plan described in Section 7701(a)(37) of the Internal Revenue Code' — which covers Roth IRAs. §17952.5(d) ties the section's life to 4 U.S.C. §114: it 'shall apply only to any taxable year, or portion thereof, that the provisions of Section 114 of Title 4 of the United States Code... are effective.' Last amended by Stats. 2010, Ch. 14 (SB 401).</t>
  </si>
  <si>
    <t>Cal. Rev. &amp; Tax. Code §17952.5</t>
  </si>
  <si>
    <t>https://leginfo.legislature.ca.gov/faces/codes_displaySection.xhtml?lawCode=RTC&amp;sectionNum=17952.5</t>
  </si>
  <si>
    <t>gross income of a nonresident, as defined in Section 17015, from sources within this state shall not include "qualified retirement income" received on or after January 1, 1996, for any part of the taxable year during which the taxpayer was not a resident of this state.</t>
  </si>
  <si>
    <t>ftb-guidance-nonresident-conversions</t>
  </si>
  <si>
    <t>FTB Pub 1005 (2025) expressly lists 'Roth IRA conversions' and 'Roth IRA distributions' among retirement income CA cannot tax to a nonresident</t>
  </si>
  <si>
    <t>FTB Pub 1005 (2025), p. 4 ('Retirement Income') acknowledges the federal prohibition and enumerates the protected income types by name — military pensions, IRA distributions, Roth IRA conversions, Roth IRA distributions, SEPs, and Keoghs. Page 6 ('Nonresidents of California Receiving a California Pension — In General') repeats the rule with the full §114(b)(1)-style category list, including 'An IRA described in IRC Section 7701(a)(37), including Roth IRA and SIMPLE.' This is the state's own concession that a former resident who converts a traditional IRA to a Roth AFTER establishing nonresidency owes California nothing on the conversion, even if every dollar was earned/deducted while a California resident.</t>
  </si>
  <si>
    <t>FTB Pub. 1005 (2025), pp. 4, 6</t>
  </si>
  <si>
    <t>California does not impose tax on retirement income received by a nonresident after December 31, 1995. This includes military pensions, IRA distributions, Roth IRA conversions, Roth IRA distributions, Simplified Employee Pension (SEP), and self-employed retirement plans (Keoghs).</t>
  </si>
  <si>
    <t>ten-year-source-tax-myth</t>
  </si>
  <si>
    <t>FALSE — the '10-years-after-you-leave' claim is dead law; California did source-tax pensions of former residents before 1996, but P.L. 104-95 killed that for amounts received after Dec 31, 1995</t>
  </si>
  <si>
    <t>The persistent myth that 'California taxes your retirement for 10 years after you leave' traces to genuine pre-1996 history: before P.L. 104-95, California source-taxed pension/IRA income of former residents to the extent it was earned in California. Congress ended source taxation of nonresident retirement income effective for amounts received after December 31, 1995, and FTB Pub 1005's own phrasing ('after December 31, 1995') memorializes the cutover. Current rule: once nonresidency is established, California cannot tax IRA distributions or Roth conversions at all — not for 10 years, not for 1 day. The real exposure is not a source-tax tail but a RESIDENCY dispute: if FTB shows the taxpayer never actually ceased CA residency (closest connections, 9-month presumption), the entire conversion is taxable as resident income — see departure-audit-posture cell.</t>
  </si>
  <si>
    <t>4 U.S.C. §114 (P.L. 104-95); FTB Pub. 1005 (2025), p. 4</t>
  </si>
  <si>
    <t>Retirement Income – Federal law prohibits states from taxing the retirement income of nonresidents. ... California does not impose tax on retirement income received by a nonresident after December 31, 1995.</t>
  </si>
  <si>
    <t>residency-test-domicile</t>
  </si>
  <si>
    <t>Two-prong test (R&amp;TC §17014(a)): (1) in CA for other than a temporary/transitory purpose, or (2) CA-domiciled but absent only for a temporary/transitory purpose — decided by 'closest connections' facts and circumstances</t>
  </si>
  <si>
    <t>Resident = every individual in California for other than a temporary or transitory purpose, PLUS every individual domiciled in California who is outside the state for a temporary or transitory purpose (R&amp;TC §17014(a); FTB Pub 1031 §E). The controlling theory: you reside where your closest connections are; it is the strength of ties, not the count, that decides (Pub 1031 §G). Pub 1031's factor list (the case-law factors from Appeal of Stephen Bragg, 2003-SBE-002 — California's analog to New York's 'Corbett factors'): time in vs. out of CA, location of spouse/RDP and children, principal residence, driver's license, vehicle registration, professional licenses, voter registration, banks and origination point of financial transactions, doctors/accountants/attorneys, place of worship and clubs, real property and investments, permanence of CA work. Domicile changes require BOTH abandoning the old domicile and physical presence + intent to remain in the new one; FTB's audit manual adds that the burden of proof is on the party asserting the change and 'mere formalisms' (re-registering to vote, declarations) are not controlling.</t>
  </si>
  <si>
    <t>Cal. Rev. &amp; Tax. Code §17014(a); FTB Pub. 1031 (2025) §§E, G, L; Appeal of Stephen Bragg, 2003-SBE-002</t>
  </si>
  <si>
    <t>https://www.ftb.ca.gov/forms/2025/2025-1031-publication.pdf</t>
  </si>
  <si>
    <t>The underlying theory of residency is that you are a resident of the place where you have the closest connections. ... In using these factors, it is the strength of your ties, not just the number of ties, that determines your residency.</t>
  </si>
  <si>
    <t>nine-month-presumption</t>
  </si>
  <si>
    <t>More than 9 months in CA in a taxable year = rebuttable presumption of residency (R&amp;TC §17016); under 9 months creates NO presumption of nonresidency</t>
  </si>
  <si>
    <t>R&amp;TC §17016: an individual who spends in the aggregate more than nine months of the taxable year in California is presumed a resident; the presumption may be overcome by satisfactory evidence of a temporary or transitory purpose (rebutted, e.g., in Appeal of Edgar Montillion Woolley, 1951-SBE-005). The inverse does NOT hold: per 18 CCR §17016 (recited in FTB's Residency and Sourcing Technical Manual §2400), presence for less than nine months creates no presumption of nonresidency — a person can be a CA resident while spending no days in the state. Unlike New York's statutory-residency test, California has no mechanical 183-day + permanent-place-of-abode trigger; day counts are one factor in the closest-connections analysis, with the 9-month presumption layered on top.</t>
  </si>
  <si>
    <t>Cal. Rev. &amp; Tax. Code §17016; 18 CCR §17016</t>
  </si>
  <si>
    <t>https://leginfo.legislature.ca.gov/faces/codes_displaySection.xhtml?lawCode=RTC&amp;sectionNum=17016</t>
  </si>
  <si>
    <t>Every individual who spends in the aggregate more than nine months of the taxable year within this State shall be presumed to be a resident.</t>
  </si>
  <si>
    <t>safe-harbor-546-day</t>
  </si>
  <si>
    <t>546-day safe harbor (R&amp;TC §17014(d)): CA domiciliary absent ≥546 consecutive days under an employment-related contract = nonresident; ≤45 days/year return visits allowed; voided by &gt;$200K intangible income or tax-avoidance purpose</t>
  </si>
  <si>
    <t>California's counterpart to New York's 548-day rule is the 546-day employment-contract safe harbor of R&amp;TC §17014(d) (enacted Stats. 1994, Ch. 1243): an individual domiciled in California but outside the state under an employment-related contract for an uninterrupted period of at least 546 consecutive days is treated as outside for other than a temporary/transitory purpose (i.e., nonresident), and the accompanying spouse/RDP gets the same treatment. Return visits totaling ≤45 days per taxable year are disregarded. The safe harbor fails if the individual has intangible income (stocks, bonds, notes) exceeding $200,000 in any taxable year the contract is in effect, or if the principal purpose of the absence is personal income tax avoidance. Separate contracts cannot be stitched together (Pub 1031 Example 1). Anyone outside the safe harbor falls back to facts-and-circumstances.</t>
  </si>
  <si>
    <t>Cal. Rev. &amp; Tax. Code §17014(d); FTB Pub. 1031 (2025) §E</t>
  </si>
  <si>
    <t>The safe harbor provides that an individual domiciled in California who is outside California under an employment-related contract for an uninterrupted period of at least 546 consecutive days will be considered a nonresident unless any of the following is met: The individual has intangible income exceeding $200,000 in any taxable year during which the employment-related contract is in effect. The principal purpose of the absence from California is to avoid personal income tax.</t>
  </si>
  <si>
    <t>seasonal-visitor-six-month-rule</t>
  </si>
  <si>
    <t>Seasonal-visitor rule (18 CCR §17014(b)): ≤6 months aggregate in CA + out-of-state domicile with permanent abode there + tourist/guest-only activity = temporary purpose (nonresident)</t>
  </si>
  <si>
    <t>Per 18 CCR §17014(b), as recited in FTB's Residency and Sourcing Technical Manual §2300 (Rev. 01/2026): an individual whose California presence does not exceed an aggregate of six months in a taxable year, who is domiciled outside the state and maintains a permanent abode at the domicile, is considered present for temporary or transitory purposes provided they engage in no activity beyond that of a seasonal visitor, tourist, or guest. Owning/maintaining a California home, opening a bank account for personal expenses, and joining local social clubs do not by themselves forfeit the status (manual Example 1: retired snowbirds spending 4 months/year in a CA home they own remain nonresidents). Caveat: FTB Notice 94-8 makes the manual non-authoritative guidance — the underlying authority is the regulation itself.</t>
  </si>
  <si>
    <t>18 CCR §17014(b); FTB Residency and Sourcing Technical Manual (Rev. 01/2026) §2300</t>
  </si>
  <si>
    <t>https://www.ftb.ca.gov/tax-pros/procedures/residency-and-sourcing-technical-manual-disclosure.pdf</t>
  </si>
  <si>
    <t>CCR Section 17014(b) provides that an individual whose presence in California does not exceed an aggregate of six months within a taxable year and who is domiciled without the state and maintains a permanent abode at the place of his domicile will be considered as being in this state for temporary or transitory purposes. However, he or she must not engage in any activity or conduct within this state other than that of a seasonal visitor, tourist, or guest.</t>
  </si>
  <si>
    <t>departure-audit-posture</t>
  </si>
  <si>
    <t>Systematic and codified — FTB runs a dedicated residency-audit program (117-page RSTM, Rev. 01/2026); the departure-year Form 540NR itself is the main audit-selection trigger</t>
  </si>
  <si>
    <t>FTB publishes a 117-page Residency and Sourcing Technical Manual (Rev. 01/2026) walking auditors through departure cases: most residency cases are selected from Form 540NR filings (i.e., the part-year return you file for your move-out year), supplemented by discovery projects, informant cases, and agency referrals (RSTM §4200). Auditors are instructed to pin the exact date residency terminated and 'determine the date when income realization occurred... before the taxpayer became a resident, while he was a resident, or after he terminated his resident status' (§4310) — precisely the conversion-date question. Audit toolkit includes third-party contacts, subpoenas, and financial-records analysis of physical presence (§§4530–4570); the Bragg/Mazer connection factors frame the determination, with the burden of proof on the taxpayer asserting a domicile change and 'mere formalisms' disregarded. Note: retirement income itself is federally shielded once nonresidency holds (4 U.S.C. §114) — the audit fight is over WHETHER and WHEN residency actually ended, and FTB separately reaches nonresidents' true CA-source income (services, business income) as illustrated by OTA case law such as Appeal of Bindley (2019-OTA-179).</t>
  </si>
  <si>
    <t>FTB Residency and Sourcing Technical Manual (Rev. 01/2026) §§4200, 4310</t>
  </si>
  <si>
    <t>We use various criteria to select potential residency cases. We identify most residency cases by the taxpayer filing Form 540NR.</t>
  </si>
  <si>
    <t>partyear-conversion-allocation</t>
  </si>
  <si>
    <t>Date-of-distribution rule: a conversion is CA-source income only if you were a CA resident on the date of the distribution — reported on Schedule CA (540NR), Part II, Section A, line 4b</t>
  </si>
  <si>
    <t>FTB Pub 1005 (2025), Roth IRA Worksheet part-year note: the taxable amount of a traditional-IRA distribution being converted to a Roth is included in California-source income ONLY if the taxpayer was a California resident on the date of the distribution. This is a received-while-resident rule, not an accrual rule — no proration by days or by where the IRA was funded. Timing consequence: convert before the move-out date = 100% in CA income; convert after residency terminates (even later the same year) = 0% in CA income (the nonresident-period exclusion is then locked in by R&amp;TC §17952.5 / 4 U.S.C. §114). Mechanics: part-year residents file Form 540NR; the conversion flows through Schedule CA (540NR), Part II, Section A, line 4b, column E (CA amounts) — Pub 1100 confirms 'California does not tax the IRA distributions, qualified pension, profit sharing, and stock bonus plans of a nonresident.' Caution: California computes part-year tax at the effective rate on total income as if a full-year resident (R&amp;TC §17041(i), Pub 1100), so a pre-move conversion is taxed at the bracket your FULL-year income commands.</t>
  </si>
  <si>
    <t>FTB Pub. 1005 (2025), Roth IRA Worksheet; Cal. Rev. &amp; Tax. Code §§17952.5, 17041(i)</t>
  </si>
  <si>
    <t>Part-Year Residents. The taxable amount of a distribution from a traditional IRA (that is being converted to a Roth IRA in 2025) is included in your California source income only if you were a resident of California on the date of the distribution.</t>
  </si>
  <si>
    <t>partyear-move-in-received-while-resident</t>
  </si>
  <si>
    <t>Mirror image for move-ins: retirement income received AFTER becoming a CA resident is fully taxable, regardless of where it was earned — same date-of-receipt rule</t>
  </si>
  <si>
    <t>FTB Pub 1100 (2025) §D, Example 11: a taxpayer who moved from Florida to California and then received pension income from a former Florida employer owes California tax on it 'because you were a California resident when you received the income' — residents are taxed on all income regardless of source. Applied to conversions: someone moving INTO California should convert BEFORE the move-in date; a conversion executed after establishing CA residency is 100% CA-taxable even if the IRA was funded entirely out of state. Pub 1005's Example 3 makes the same point for a lump-sum distribution elected pre-move but received post-move — receipt date while resident controls, with only an other-state tax credit (Schedule S) as relief where another state also taxed it. [Cite: FTB Pub. 1100 (2025) §D, Example 11; Cal. Rev. &amp; Tax. Code §17041; URL: https://www.ftb.ca.gov/forms/2025/2025-1100-publication.pdf]</t>
  </si>
  <si>
    <t>FTB Pub. 1100 (Rev. 10/2024) §D, Example 11; Cal. Rev. &amp; Tax. Code §17041</t>
  </si>
  <si>
    <t>https://www.ftb.ca.gov/forms/2025/2025-1100-publication.pdf</t>
  </si>
  <si>
    <t>Determination: Your qualified pension income is taxable by California because you were a California resident when you received the income.</t>
  </si>
  <si>
    <t>moving-in-ira-basis</t>
  </si>
  <si>
    <t>No stepped-up basis since 2002 — a new CA resident is treated as if a CA resident for ALL prior years; IRA basis allowed only for contributions that would have been nondeductible under CA law</t>
  </si>
  <si>
    <t>Important quirk that reverses pre-2002 law (and contradicts a common summary): under FTB Pub 1005's '2002 Law Changes IRA Basis of Former Nonresidents,' the former rule — stepped-up basis equal to contributions plus earnings accrued while a nonresident — was ABOLISHED for taxable years beginning on or after Jan 1, 2002. A former nonresident is now treated as though they were a California resident for all prior years for all items of deferred income, including IRAs, and gets California basis only for contributions that would not have been deductible under California law had they always been a resident (e.g., pre-1987 federal/CA deduction-limit differences, or a different CA nondeductible election). FTB's Residency and Sourcing Technical Manual §3850 states the same rule. Practical upshot for traditional IRAs: moving into California does NOT shelter pre-move IRA earnings from CA tax on later distributions or conversions; CA basis generally tracks federal Form 8606 basis unless a historical CA/federal deduction difference exists (Pub 1005 Worksheet I/II).</t>
  </si>
  <si>
    <t>FTB Pub. 1005 (2025), '2002 Law Changes IRA Basis of Former Nonresidents'; FTB RSTM (Rev. 01/2026) §3850</t>
  </si>
  <si>
    <t>Beginning in 2002, you no longer have this stepped-up basis. The law treats a former nonresident as though the individual were a resident for all prior years for all items of deferred income, including IRAs. Accordingly, a former nonresident will be allowed an IRA basis only for contributions which would not have been allowed as a deduction under California law had the taxpayer been a California resident.</t>
  </si>
  <si>
    <t>moving-in-roth-conformity</t>
  </si>
  <si>
    <t>CA conforms to federal Roth IRA rules — qualified withdrawals are tax-free for new residents; an adjustment arises only if the CA basis of a previously converted IRA differed from federal basis</t>
  </si>
  <si>
    <t>FTB Pub 1005 (2025), 'Roth IRA — In General': California law conforms to federal law regarding Roth IRAs; all Roth transactions are treated identically for CA and federal purposes with NO California adjustment unless the taxpayer converted a traditional IRA whose California basis differed from its federal basis (or used the 1998 four-year conversion spread — now historical). So a retiree moving into California with a seasoned Roth funded and converted elsewhere owes California nothing on qualified distributions, and prior-year conversions completed while a nonresident are never retroactively taxed by California (4 U.S.C. §114 protected them when received; conversion income is taxed on the distribution date, not later). The only lingering computation is for NONqualified withdrawals where CA/federal basis diverge: refigure federal Form 8606 Part III with California amounts and adjust on Schedule CA line 4b (Pub 1005, Roth IRA Distributions).</t>
  </si>
  <si>
    <t>FTB Pub. 1005 (2025), 'Roth IRA' section</t>
  </si>
  <si>
    <t>worked-example-100k-conversion</t>
  </si>
  <si>
    <t>$100K conversion: CA resident single at ~$160K taxable income pays +$9,300 state tax (all in the 9.3% bracket, 2025 Schedule X: $72,724–$371,479); former resident with a completed FL/NV/TX move pays $0</t>
  </si>
  <si>
    <t>2025 California Tax Rate Schedules (latest published; 2026 schedules not yet released — CA brackets are inflation-indexed annually): Schedule X (single/MFS) taxes income from $72,724 to $371,479 at 9.3%. A single filer with ~$160,000 CA taxable income who converts $100,000 stacks the conversion from $160K to $260K — entirely inside the 9.3% band — adding $9,300 of California tax on top of federal (the 1% mental-health surtax applies only above $1M taxable income). The same conversion executed after residency in Florida, Nevada, or Texas is established costs $0 in state tax: those states levy no personal income tax, and California cannot reach the conversion (4 U.S.C. §114; R&amp;TC §17952.5; Pub 1005 date-of-distribution rule). MFJ note: the 9.3% band for joint filers runs $145,448–$742,958 (2025 Schedule Y), so a $100K conversion stacked on $160K MFJ taxable income also sits entirely in the 9.3% band = $9,300; only a joint filer whose pre-conversion taxable income is below $145,448 would see part of the conversion taxed at 8% or lower. Timing is the whole game: resident on the distribution date = $9,300; nonresident = $0.</t>
  </si>
  <si>
    <t>2025 California Tax Rate Schedules (Form 540 booklet); Cal. Rev. &amp; Tax. Code §17041</t>
  </si>
  <si>
    <t>145,448 742,958 6,403.94 + 9.30% 145,448</t>
  </si>
  <si>
    <t>worked-example-washington-note</t>
  </si>
  <si>
    <t>Washington: $0 on Roth conversions — WA has no income tax, and its 7% capital-gains excise applies only to sales/exchanges of long-term capital assets, with retirement-account assets exempt</t>
  </si>
  <si>
    <t>A common follow-up for CA→WA movers: Washington's capital gains tax (effective 2022) is a 7% excise on the sale or exchange of long-term capital assets above the annual standard deduction (with an additional 2.9% tier on gains over $1M added effective 2025). A Roth conversion is ordinary income from a retirement-plan distribution, not a sale or exchange of a capital asset, and WA DOR's exemption list expressly covers assets held in retirement accounts — so conversions (and Roth/IRA distributions generally) are untouched by Washington. A completed CA→WA move therefore also yields $0 state tax on a conversion, same as FL/NV/TX.</t>
  </si>
  <si>
    <t>RCW 82.87 (Washington capital gains excise); WA Dept. of Revenue capital gains tax page</t>
  </si>
  <si>
    <t>https://dor.wa.gov/taxes-rates/other-taxes/capital-gains-tax</t>
  </si>
  <si>
    <t>7% tax on the sale or exchange of long-term capital assets such as stocks, bonds, business interests, or other investments and tangible assets.</t>
  </si>
  <si>
    <t>Model your California conversion</t>
  </si>
  <si>
    <t>Edit the yellow cells. Single filer; the full 2025 Schedule X marginal brackets (the latest published — California indexes each fall) and the 1% Behavioral Health Services Tax over $1,000,000 are applied automatically. Federal tax not included; no California city or county can add a local income tax (R&amp;TC §17041.5).</t>
  </si>
  <si>
    <t>Your CA taxable income before the conversion</t>
  </si>
  <si>
    <t>2025 Schedule X (single/MFS) — latest published</t>
  </si>
  <si>
    <t>Conversion amount</t>
  </si>
  <si>
    <t>Income over</t>
  </si>
  <si>
    <t>Rate</t>
  </si>
  <si>
    <t>Tax at floor</t>
  </si>
  <si>
    <t>Under 59½ and withdrawing early? (Yes / No)</t>
  </si>
  <si>
    <t>No</t>
  </si>
  <si>
    <t>CA tax at your income, before converting</t>
  </si>
  <si>
    <t>CA tax at income + conversion</t>
  </si>
  <si>
    <t>CA tax on the conversion itself</t>
  </si>
  <si>
    <t>Behavioral Health Services Tax on the conversion (1% of taxable income over $1,000,000)</t>
  </si>
  <si>
    <t>Total California cost of the conversion</t>
  </si>
  <si>
    <t>Effective CA rate on the conversion</t>
  </si>
  <si>
    <t>Early-withdrawal penalties (only if the toggle above is Yes)</t>
  </si>
  <si>
    <t>Federal 10% early-distribution penalty</t>
  </si>
  <si>
    <t>California 2.5% additional tax (R&amp;TC §17085(c), FTB 3805P)</t>
  </si>
  <si>
    <t>Combined 12.5% penalty stack</t>
  </si>
  <si>
    <t>A conversion by itself never owes these penalties, at any age — they model withdrawing the converted dollars before 59½ within their 5-year recapture window (or early Roth earnings). Every federal §72(t) exception cancels the CA 2.5% too.</t>
  </si>
  <si>
    <t>Defaults check: $160,000 income + $100,000 conversion → $9,300 CA tax (the whole conversion sits in the flat 9.3% band, $72,724–$371,479) and $0 surtax — the dataset's verified worked example.</t>
  </si>
  <si>
    <t>Scenario table (single filer, $160,000 CA taxable income before converting)</t>
  </si>
  <si>
    <t>Conversion</t>
  </si>
  <si>
    <t>CA tax on the conversion</t>
  </si>
  <si>
    <t>Effective rate</t>
  </si>
  <si>
    <t>Rates and boundaries from the 2025 California Tax Rate Schedules (the latest published; verified). Incomes above $1,000,000 also owe the 1% Behavioral Health Services Tax — the calculator above adds it automatically.</t>
  </si>
  <si>
    <t>Three pictures of the California math</t>
  </si>
  <si>
    <t>Computed from the verified schedules and statutes (2026-07-24).</t>
  </si>
  <si>
    <t>What the conversion itself costs California (single, $160,000 CA taxable income)</t>
  </si>
  <si>
    <t>CA tax</t>
  </si>
  <si>
    <t>$25K</t>
  </si>
  <si>
    <t>$50K</t>
  </si>
  <si>
    <t>$100K</t>
  </si>
  <si>
    <t>Whole conversion lands in the flat 9.3% bracket ($72,724–$371,479, 2025 Schedule X). No exclusion, no age break, no local tax anywhere.</t>
  </si>
  <si>
    <t>Penalties alone on an early $20,000 earnings withdrawal</t>
  </si>
  <si>
    <t>Where</t>
  </si>
  <si>
    <t>Penalties ($)</t>
  </si>
  <si>
    <t>Most states (federal 10% only)</t>
  </si>
  <si>
    <t>California (federal 10% + CA 2.5%)</t>
  </si>
  <si>
    <t>Nonqualified withdrawal before 59½, no exception — penalties only (R&amp;TC §17085(c), FTB 3805P); income tax comes on top. Contributions come out free everywhere.</t>
  </si>
  <si>
    <t>The same $100,000 conversion, three residencies</t>
  </si>
  <si>
    <t>Resident of</t>
  </si>
  <si>
    <t>State + local tax ($)</t>
  </si>
  <si>
    <t>New York City (for comparison)</t>
  </si>
  <si>
    <t>California</t>
  </si>
  <si>
    <t>Nevada / Florida / Texas (after a genuine move)</t>
  </si>
  <si>
    <t>No-income-tax states owe $0 by federal law (4 U.S.C. §114) once residency has genuinely changed; in the move year the conversion is all-or-nothing by the distribution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</si>
</sst>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0%"/>
    <numFmt numFmtId="166" formatCode="\$#,##0.00"/>
  </numFmts>
  <fonts count="15" x14ac:knownFonts="1">
    <font>
      <sz val="11"/>
      <color theme="1"/>
      <name val="Calibri"/>
      <family val="2"/>
      <scheme val="minor"/>
    </font>
    <font>
      <b/>
      <sz val="16"/>
      <color rgb="FF191919"/>
      <name val="Arial"/>
    </font>
    <font>
      <sz val="10"/>
      <color rgb="FF555555"/>
      <name val="Arial"/>
    </font>
    <font>
      <b/>
      <sz val="10"/>
      <name val="Arial"/>
    </font>
    <font>
      <sz val="10"/>
      <name val="Arial"/>
    </font>
    <font>
      <u/>
      <sz val="10"/>
      <color rgb="FF0563C1"/>
      <name val="Arial"/>
    </font>
    <font>
      <b/>
      <sz val="10"/>
      <color rgb="FFFFFFFF"/>
      <name val="Arial"/>
    </font>
    <font>
      <b/>
      <sz val="11"/>
      <color rgb="FF2D5A5A"/>
      <name val="Arial"/>
    </font>
    <font>
      <sz val="9"/>
      <color rgb="FF555555"/>
      <name val="Arial"/>
    </font>
    <font>
      <b/>
      <sz val="11"/>
      <color rgb="FFB8860B"/>
      <name val="Arial"/>
    </font>
    <font>
      <b/>
      <sz val="11"/>
      <color rgb="FFA14E3C"/>
      <name val="Arial"/>
    </font>
    <font>
      <b/>
      <sz val="11"/>
      <color rgb="FF555555"/>
      <name val="Arial"/>
    </font>
    <font>
      <b/>
      <sz val="13"/>
      <name val="Arial"/>
    </font>
    <font>
      <b/>
      <sz val="10"/>
      <color rgb="FF0000FF"/>
      <name val="Arial"/>
    </font>
    <font>
      <sz val="8"/>
      <color rgb="FF777777"/>
      <name val="Arial"/>
    </font>
  </fonts>
  <fills count="9">
    <fill>
      <patternFill patternType="none"/>
    </fill>
    <fill>
      <patternFill patternType="gray125"/>
    </fill>
    <fill>
      <patternFill patternType="solid">
        <fgColor rgb="FF2D5A5A"/>
      </patternFill>
    </fill>
    <fill>
      <patternFill patternType="solid">
        <fgColor rgb="FFDDEBE4"/>
      </patternFill>
    </fill>
    <fill>
      <patternFill patternType="solid">
        <fgColor rgb="FFF6ECD4"/>
      </patternFill>
    </fill>
    <fill>
      <patternFill patternType="solid">
        <fgColor rgb="FFF3DDD6"/>
      </patternFill>
    </fill>
    <fill>
      <patternFill patternType="solid">
        <fgColor rgb="FFECECEC"/>
      </patternFill>
    </fill>
    <fill>
      <patternFill patternType="solid">
        <fgColor rgb="FFF2F4F3"/>
      </patternFill>
    </fill>
    <fill>
      <patternFill patternType="solid">
        <fgColor rgb="FFFFF7CC"/>
      </patternFill>
    </fill>
  </fills>
  <borders count="2">
    <border>
      <left/>
      <right/>
      <top/>
      <bottom/>
      <diagonal/>
    </border>
    <border>
      <left style="thin">
        <color rgb="FFD9D9D9"/>
      </left>
      <right style="thin">
        <color rgb="FFD9D9D9"/>
      </right>
      <top style="thin">
        <color rgb="FFD9D9D9"/>
      </top>
      <bottom style="thin">
        <color rgb="FFD9D9D9"/>
      </bottom>
      <diagonal/>
    </border>
  </borders>
  <cellStyleXfs count="1">
    <xf numFmtId="0" fontId="0" fillId="0" borderId="0"/>
  </cellStyleXfs>
  <cellXfs count="44">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2" borderId="0" xfId="0" applyFont="1" applyFill="1"/>
    <xf numFmtId="0" fontId="3" fillId="3" borderId="1" xfId="0" applyFont="1" applyFill="1" applyBorder="1" applyAlignment="1">
      <alignment vertical="top" wrapText="1"/>
    </xf>
    <xf numFmtId="0" fontId="7" fillId="3" borderId="1" xfId="0" applyFont="1" applyFill="1" applyBorder="1" applyAlignment="1">
      <alignment horizontal="center"/>
    </xf>
    <xf numFmtId="0" fontId="4" fillId="3" borderId="1" xfId="0" applyFont="1" applyFill="1" applyBorder="1" applyAlignment="1">
      <alignment vertical="top" wrapText="1"/>
    </xf>
    <xf numFmtId="0" fontId="8" fillId="3" borderId="1" xfId="0" applyFont="1" applyFill="1" applyBorder="1" applyAlignment="1">
      <alignment vertical="top" wrapText="1"/>
    </xf>
    <xf numFmtId="0" fontId="3" fillId="4" borderId="1" xfId="0" applyFont="1" applyFill="1" applyBorder="1" applyAlignment="1">
      <alignment vertical="top" wrapText="1"/>
    </xf>
    <xf numFmtId="0" fontId="9" fillId="4" borderId="1" xfId="0" applyFont="1" applyFill="1" applyBorder="1" applyAlignment="1">
      <alignment horizontal="center"/>
    </xf>
    <xf numFmtId="0" fontId="4" fillId="4" borderId="1" xfId="0" applyFont="1" applyFill="1" applyBorder="1" applyAlignment="1">
      <alignment vertical="top" wrapText="1"/>
    </xf>
    <xf numFmtId="0" fontId="8" fillId="4" borderId="1" xfId="0" applyFont="1" applyFill="1" applyBorder="1" applyAlignment="1">
      <alignment vertical="top" wrapText="1"/>
    </xf>
    <xf numFmtId="0" fontId="3" fillId="5" borderId="1" xfId="0" applyFont="1" applyFill="1" applyBorder="1" applyAlignment="1">
      <alignment vertical="top" wrapText="1"/>
    </xf>
    <xf numFmtId="0" fontId="10" fillId="5" borderId="1" xfId="0" applyFont="1" applyFill="1" applyBorder="1" applyAlignment="1">
      <alignment horizontal="center"/>
    </xf>
    <xf numFmtId="0" fontId="4" fillId="5" borderId="1" xfId="0" applyFont="1" applyFill="1" applyBorder="1" applyAlignment="1">
      <alignment vertical="top" wrapText="1"/>
    </xf>
    <xf numFmtId="0" fontId="8" fillId="5" borderId="1" xfId="0" applyFont="1" applyFill="1" applyBorder="1" applyAlignment="1">
      <alignment vertical="top" wrapText="1"/>
    </xf>
    <xf numFmtId="0" fontId="3" fillId="6" borderId="1" xfId="0" applyFont="1" applyFill="1" applyBorder="1" applyAlignment="1">
      <alignment vertical="top" wrapText="1"/>
    </xf>
    <xf numFmtId="0" fontId="11" fillId="6" borderId="1" xfId="0" applyFont="1" applyFill="1" applyBorder="1" applyAlignment="1">
      <alignment horizontal="center"/>
    </xf>
    <xf numFmtId="0" fontId="4" fillId="6" borderId="1" xfId="0" applyFont="1" applyFill="1" applyBorder="1" applyAlignment="1">
      <alignment vertical="top" wrapText="1"/>
    </xf>
    <xf numFmtId="0" fontId="8" fillId="6" borderId="1" xfId="0" applyFont="1" applyFill="1" applyBorder="1" applyAlignment="1">
      <alignment vertical="top" wrapText="1"/>
    </xf>
    <xf numFmtId="0" fontId="14" fillId="0" borderId="0" xfId="0" applyFont="1"/>
    <xf numFmtId="0" fontId="4" fillId="7" borderId="0" xfId="0" applyFont="1" applyFill="1" applyAlignment="1">
      <alignment vertical="top"/>
    </xf>
    <xf numFmtId="0" fontId="4" fillId="7" borderId="0" xfId="0" applyFont="1" applyFill="1" applyAlignment="1">
      <alignment vertical="top" wrapText="1"/>
    </xf>
    <xf numFmtId="0" fontId="5" fillId="7" borderId="0" xfId="0" applyFont="1" applyFill="1" applyAlignment="1">
      <alignment vertical="top"/>
    </xf>
    <xf numFmtId="0" fontId="4" fillId="0" borderId="0" xfId="0" applyFont="1" applyAlignment="1">
      <alignment vertical="top"/>
    </xf>
    <xf numFmtId="0" fontId="4" fillId="0" borderId="0" xfId="0" applyFont="1" applyAlignment="1">
      <alignment vertical="top" wrapText="1"/>
    </xf>
    <xf numFmtId="0" fontId="5" fillId="0" borderId="0" xfId="0" applyFont="1" applyAlignment="1">
      <alignment vertical="top"/>
    </xf>
    <xf numFmtId="0" fontId="12" fillId="0" borderId="0" xfId="0" applyFont="1"/>
    <xf numFmtId="164" fontId="13" fillId="8" borderId="1" xfId="0" applyNumberFormat="1" applyFont="1" applyFill="1" applyBorder="1"/>
    <xf numFmtId="0" fontId="13" fillId="8" borderId="1" xfId="0" applyFont="1" applyFill="1" applyBorder="1" applyAlignment="1">
      <alignment horizontal="center"/>
    </xf>
    <xf numFmtId="164" fontId="4" fillId="0" borderId="1" xfId="0" applyNumberFormat="1" applyFont="1" applyBorder="1"/>
    <xf numFmtId="165" fontId="4" fillId="0" borderId="1" xfId="0" applyNumberFormat="1" applyFont="1" applyBorder="1"/>
    <xf numFmtId="166" fontId="4" fillId="0" borderId="1" xfId="0" applyNumberFormat="1" applyFont="1" applyBorder="1"/>
    <xf numFmtId="164" fontId="3" fillId="0" borderId="1" xfId="0" applyNumberFormat="1" applyFont="1" applyBorder="1"/>
    <xf numFmtId="164" fontId="4" fillId="7" borderId="1" xfId="0" applyNumberFormat="1" applyFont="1" applyFill="1" applyBorder="1"/>
    <xf numFmtId="166" fontId="4" fillId="7" borderId="1" xfId="0" applyNumberFormat="1" applyFont="1" applyFill="1" applyBorder="1"/>
    <xf numFmtId="165" fontId="4" fillId="7" borderId="1" xfId="0" applyNumberFormat="1" applyFont="1" applyFill="1" applyBorder="1"/>
    <xf numFmtId="164" fontId="4" fillId="0" borderId="0" xfId="0" applyNumberFormat="1" applyFont="1"/>
    <xf numFmtId="0" fontId="2" fillId="0" borderId="0" xfId="0" applyFont="1"/>
    <xf numFmtId="0" fontId="0" fillId="0" borderId="0" xfId="0"/>
    <xf numFmtId="0" fontId="2" fillId="0" borderId="0" xfId="0" applyFont="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t>CA state tax on a Roth conversion (2026)</a:t>
            </a:r>
          </a:p>
        </c:rich>
      </c:tx>
      <c:overlay val="1"/>
    </c:title>
    <c:autoTitleDeleted val="0"/>
    <c:plotArea>
      <c:layout/>
      <c:barChart>
        <c:barDir val="col"/>
        <c:grouping val="clustered"/>
        <c:varyColors val="1"/>
        <c:ser>
          <c:idx val="0"/>
          <c:order val="0"/>
          <c:tx>
            <c:strRef>
              <c:f>Charts!$B$5</c:f>
              <c:strCache>
                <c:ptCount val="1"/>
                <c:pt idx="0">
                  <c:v>CA tax</c:v>
                </c:pt>
              </c:strCache>
            </c:strRef>
          </c:tx>
          <c:spPr>
            <a:solidFill>
              <a:srgbClr val="2D5A5A"/>
            </a:solidFill>
            <a:ln>
              <a:prstDash val="solid"/>
            </a:ln>
          </c:spPr>
          <c:invertIfNegative val="1"/>
          <c:cat>
            <c:strRef>
              <c:f>Charts!$A$6:$A$8</c:f>
              <c:strCache>
                <c:ptCount val="3"/>
                <c:pt idx="0">
                  <c:v>$25K</c:v>
                </c:pt>
                <c:pt idx="1">
                  <c:v>$50K</c:v>
                </c:pt>
                <c:pt idx="2">
                  <c:v>$100K</c:v>
                </c:pt>
              </c:strCache>
            </c:strRef>
          </c:cat>
          <c:val>
            <c:numRef>
              <c:f>Charts!$B$6:$B$8</c:f>
              <c:numCache>
                <c:formatCode>\$#,##0</c:formatCode>
                <c:ptCount val="3"/>
                <c:pt idx="0">
                  <c:v>2325</c:v>
                </c:pt>
                <c:pt idx="1">
                  <c:v>4650</c:v>
                </c:pt>
                <c:pt idx="2">
                  <c:v>9300</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0-2E60-40D0-B2C9-AA41BD1CB4DE}"/>
            </c:ext>
          </c:extLst>
        </c:ser>
        <c:dLbls>
          <c:showLegendKey val="0"/>
          <c:showVal val="0"/>
          <c:showCatName val="0"/>
          <c:showSerName val="0"/>
          <c:showPercent val="0"/>
          <c:showBubbleSize val="0"/>
        </c:dLbls>
        <c:gapWidth val="150"/>
        <c:axId val="10"/>
        <c:axId val="100"/>
      </c:barChart>
      <c:catAx>
        <c:axId val="10"/>
        <c:scaling>
          <c:orientation val="minMax"/>
        </c:scaling>
        <c:delete val="1"/>
        <c:axPos val="b"/>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l"/>
        <c:majorGridlines/>
        <c:numFmt formatCode="\$#,##0" sourceLinked="1"/>
        <c:majorTickMark val="none"/>
        <c:minorTickMark val="none"/>
        <c:tickLblPos val="nextTo"/>
        <c:crossAx val="10"/>
        <c:crosses val="autoZero"/>
        <c:crossBetween val="between"/>
      </c:valAx>
    </c:plotArea>
    <c:plotVisOnly val="1"/>
    <c:dispBlanksAs val="gap"/>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t>The 12.5% problem: CA's own early-withdrawal penalty</a:t>
            </a:r>
          </a:p>
        </c:rich>
      </c:tx>
      <c:overlay val="1"/>
    </c:title>
    <c:autoTitleDeleted val="0"/>
    <c:plotArea>
      <c:layout/>
      <c:barChart>
        <c:barDir val="bar"/>
        <c:grouping val="clustered"/>
        <c:varyColors val="1"/>
        <c:ser>
          <c:idx val="0"/>
          <c:order val="0"/>
          <c:tx>
            <c:strRef>
              <c:f>Charts!$B$14</c:f>
              <c:strCache>
                <c:ptCount val="1"/>
                <c:pt idx="0">
                  <c:v>Penalties ($)</c:v>
                </c:pt>
              </c:strCache>
            </c:strRef>
          </c:tx>
          <c:spPr>
            <a:solidFill>
              <a:srgbClr val="A14E3C"/>
            </a:solidFill>
            <a:ln>
              <a:prstDash val="solid"/>
            </a:ln>
          </c:spPr>
          <c:invertIfNegative val="1"/>
          <c:cat>
            <c:strRef>
              <c:f>Charts!$A$15:$A$16</c:f>
              <c:strCache>
                <c:ptCount val="2"/>
                <c:pt idx="0">
                  <c:v>Most states (federal 10% only)</c:v>
                </c:pt>
                <c:pt idx="1">
                  <c:v>California (federal 10% + CA 2.5%)</c:v>
                </c:pt>
              </c:strCache>
            </c:strRef>
          </c:cat>
          <c:val>
            <c:numRef>
              <c:f>Charts!$B$15:$B$16</c:f>
              <c:numCache>
                <c:formatCode>\$#,##0</c:formatCode>
                <c:ptCount val="2"/>
                <c:pt idx="0">
                  <c:v>2000</c:v>
                </c:pt>
                <c:pt idx="1">
                  <c:v>2500</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0-84CA-4BF5-A93D-EB0020512CCA}"/>
            </c:ext>
          </c:extLst>
        </c:ser>
        <c:dLbls>
          <c:showLegendKey val="0"/>
          <c:showVal val="0"/>
          <c:showCatName val="0"/>
          <c:showSerName val="0"/>
          <c:showPercent val="0"/>
          <c:showBubbleSize val="0"/>
        </c:dLbls>
        <c:gapWidth val="150"/>
        <c:axId val="10"/>
        <c:axId val="100"/>
      </c:barChart>
      <c:catAx>
        <c:axId val="10"/>
        <c:scaling>
          <c:orientation val="minMax"/>
        </c:scaling>
        <c:delete val="1"/>
        <c:axPos val="l"/>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b"/>
        <c:majorGridlines/>
        <c:numFmt formatCode="\$#,##0" sourceLinked="1"/>
        <c:majorTickMark val="none"/>
        <c:minorTickMark val="none"/>
        <c:tickLblPos val="nextTo"/>
        <c:crossAx val="10"/>
        <c:crosses val="autoZero"/>
        <c:crossBetween val="between"/>
      </c:valAx>
    </c:plotArea>
    <c:plotVisOnly val="1"/>
    <c:dispBlanksAs val="gap"/>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t>$100K conversion: what each residency owes (2026)</a:t>
            </a:r>
          </a:p>
        </c:rich>
      </c:tx>
      <c:overlay val="1"/>
    </c:title>
    <c:autoTitleDeleted val="0"/>
    <c:plotArea>
      <c:layout/>
      <c:barChart>
        <c:barDir val="bar"/>
        <c:grouping val="clustered"/>
        <c:varyColors val="1"/>
        <c:ser>
          <c:idx val="0"/>
          <c:order val="0"/>
          <c:tx>
            <c:strRef>
              <c:f>Charts!$B$22</c:f>
              <c:strCache>
                <c:ptCount val="1"/>
                <c:pt idx="0">
                  <c:v>State + local tax ($)</c:v>
                </c:pt>
              </c:strCache>
            </c:strRef>
          </c:tx>
          <c:spPr>
            <a:solidFill>
              <a:srgbClr val="B89B5E"/>
            </a:solidFill>
            <a:ln>
              <a:prstDash val="solid"/>
            </a:ln>
          </c:spPr>
          <c:invertIfNegative val="1"/>
          <c:cat>
            <c:strRef>
              <c:f>Charts!$A$23:$A$25</c:f>
              <c:strCache>
                <c:ptCount val="3"/>
                <c:pt idx="0">
                  <c:v>New York City (for comparison)</c:v>
                </c:pt>
                <c:pt idx="1">
                  <c:v>California</c:v>
                </c:pt>
                <c:pt idx="2">
                  <c:v>Nevada / Florida / Texas (after a genuine move)</c:v>
                </c:pt>
              </c:strCache>
            </c:strRef>
          </c:cat>
          <c:val>
            <c:numRef>
              <c:f>Charts!$B$23:$B$25</c:f>
              <c:numCache>
                <c:formatCode>\$#,##0</c:formatCode>
                <c:ptCount val="3"/>
                <c:pt idx="0">
                  <c:v>10200</c:v>
                </c:pt>
                <c:pt idx="1">
                  <c:v>9300</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0-C1EB-407A-9E66-3B04017FD26B}"/>
            </c:ext>
          </c:extLst>
        </c:ser>
        <c:dLbls>
          <c:showLegendKey val="0"/>
          <c:showVal val="0"/>
          <c:showCatName val="0"/>
          <c:showSerName val="0"/>
          <c:showPercent val="0"/>
          <c:showBubbleSize val="0"/>
        </c:dLbls>
        <c:gapWidth val="150"/>
        <c:axId val="10"/>
        <c:axId val="100"/>
      </c:barChart>
      <c:catAx>
        <c:axId val="10"/>
        <c:scaling>
          <c:orientation val="minMax"/>
        </c:scaling>
        <c:delete val="1"/>
        <c:axPos val="l"/>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b"/>
        <c:majorGridlines/>
        <c:numFmt formatCode="\$#,##0" sourceLinked="1"/>
        <c:majorTickMark val="none"/>
        <c:minorTickMark val="none"/>
        <c:tickLblPos val="nextTo"/>
        <c:crossAx val="10"/>
        <c:crosses val="autoZero"/>
        <c:crossBetween val="between"/>
      </c:valAx>
    </c:plotArea>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5334000" cy="91440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5</xdr:col>
      <xdr:colOff>0</xdr:colOff>
      <xdr:row>3</xdr:row>
      <xdr:rowOff>0</xdr:rowOff>
    </xdr:from>
    <xdr:ext cx="5400000" cy="342000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5</xdr:col>
      <xdr:colOff>0</xdr:colOff>
      <xdr:row>23</xdr:row>
      <xdr:rowOff>0</xdr:rowOff>
    </xdr:from>
    <xdr:ext cx="5400000" cy="3420000"/>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5</xdr:col>
      <xdr:colOff>0</xdr:colOff>
      <xdr:row>43</xdr:row>
      <xdr:rowOff>0</xdr:rowOff>
    </xdr:from>
    <xdr:ext cx="5400000" cy="3240000"/>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rothirahub.com/roth-ira-california/"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dhcs.ca.gov/medi-cal/help/asset-limit-frequently-asked-questions/" TargetMode="External"/><Relationship Id="rId21" Type="http://schemas.openxmlformats.org/officeDocument/2006/relationships/hyperlink" Target="https://file.lacounty.gov/SDSInter/dhr/1167765_FINAL2025_AdditionalBenefitsFlyer_REP.pdf" TargetMode="External"/><Relationship Id="rId42" Type="http://schemas.openxmlformats.org/officeDocument/2006/relationships/hyperlink" Target="https://www.calsavers.com/home/frequently-asked-questions.html" TargetMode="External"/><Relationship Id="rId47" Type="http://schemas.openxmlformats.org/officeDocument/2006/relationships/hyperlink" Target="https://www.boe.ca.gov/proptaxes/homeowners_exemption.htm" TargetMode="External"/><Relationship Id="rId63" Type="http://schemas.openxmlformats.org/officeDocument/2006/relationships/hyperlink" Target="https://leginfo.legislature.ca.gov/faces/codes_displaySection.xhtml?lawCode=FAM&amp;sectionNum=760." TargetMode="External"/><Relationship Id="rId68" Type="http://schemas.openxmlformats.org/officeDocument/2006/relationships/hyperlink" Target="https://www.ftb.ca.gov/forms/2025/2025-1005-publication.pdf" TargetMode="External"/><Relationship Id="rId16" Type="http://schemas.openxmlformats.org/officeDocument/2006/relationships/hyperlink" Target="https://www.savingsplusnow.com/rsc-preauth/forms-and-resources/about/" TargetMode="External"/><Relationship Id="rId11" Type="http://schemas.openxmlformats.org/officeDocument/2006/relationships/hyperlink" Target="https://www.ftb.ca.gov/forms/2026/2026-540-es-instructions.html" TargetMode="External"/><Relationship Id="rId24" Type="http://schemas.openxmlformats.org/officeDocument/2006/relationships/hyperlink" Target="https://www.ftb.ca.gov/file/personal/filing-situations/military.html" TargetMode="External"/><Relationship Id="rId32" Type="http://schemas.openxmlformats.org/officeDocument/2006/relationships/hyperlink" Target="https://www.dhcs.ca.gov/services/medi-cal/eligibility/letters/Documents/25-18.pdf" TargetMode="External"/><Relationship Id="rId37" Type="http://schemas.openxmlformats.org/officeDocument/2006/relationships/hyperlink" Target="https://leginfo.legislature.ca.gov/faces/codes_displaySection.xhtml?lawCode=GOV&amp;sectionNum=100000" TargetMode="External"/><Relationship Id="rId40" Type="http://schemas.openxmlformats.org/officeDocument/2006/relationships/hyperlink" Target="https://leginfo.legislature.ca.gov/faces/codes_displaySection.xhtml?lawCode=GOV&amp;sectionNum=100032" TargetMode="External"/><Relationship Id="rId45" Type="http://schemas.openxmlformats.org/officeDocument/2006/relationships/hyperlink" Target="https://www.sco.ca.gov/Files-EO/2025-26_PTP_Application_Package.pdf" TargetMode="External"/><Relationship Id="rId53" Type="http://schemas.openxmlformats.org/officeDocument/2006/relationships/hyperlink" Target="https://leginfo.legislature.ca.gov/faces/codes_displaySection.xhtml?lawCode=CCP&amp;sectionNum=704.115." TargetMode="External"/><Relationship Id="rId58" Type="http://schemas.openxmlformats.org/officeDocument/2006/relationships/hyperlink" Target="https://www.law.cornell.edu/supremecourt/text/13-299" TargetMode="External"/><Relationship Id="rId66" Type="http://schemas.openxmlformats.org/officeDocument/2006/relationships/hyperlink" Target="https://leginfo.legislature.ca.gov/faces/codes_displaySection.xhtml?lawCode=RTC&amp;sectionNum=17952.5" TargetMode="External"/><Relationship Id="rId74" Type="http://schemas.openxmlformats.org/officeDocument/2006/relationships/hyperlink" Target="https://www.ftb.ca.gov/forms/2025/2025-1005-publication.pdf" TargetMode="External"/><Relationship Id="rId79" Type="http://schemas.openxmlformats.org/officeDocument/2006/relationships/hyperlink" Target="https://dor.wa.gov/taxes-rates/other-taxes/capital-gains-tax" TargetMode="External"/><Relationship Id="rId5" Type="http://schemas.openxmlformats.org/officeDocument/2006/relationships/hyperlink" Target="https://www.ftb.ca.gov/forms/2025/2025-1005-publication.pdf" TargetMode="External"/><Relationship Id="rId61" Type="http://schemas.openxmlformats.org/officeDocument/2006/relationships/hyperlink" Target="https://www.sco.ca.gov/ardtax_estate_tax.html" TargetMode="External"/><Relationship Id="rId19" Type="http://schemas.openxmlformats.org/officeDocument/2006/relationships/hyperlink" Target="https://ucnet.universityofcalifornia.edu/employee-news/a-roth-option-is-now-available-in-the-uc-retirement-savings-program/" TargetMode="External"/><Relationship Id="rId14" Type="http://schemas.openxmlformats.org/officeDocument/2006/relationships/hyperlink" Target="https://www.ftb.ca.gov/forms/2025/2025-1005-publication.pdf" TargetMode="External"/><Relationship Id="rId22" Type="http://schemas.openxmlformats.org/officeDocument/2006/relationships/hyperlink" Target="https://leginfo.legislature.ca.gov/faces/codes_displaySection.xhtml?lawCode=GOV&amp;sectionNum=100000" TargetMode="External"/><Relationship Id="rId27" Type="http://schemas.openxmlformats.org/officeDocument/2006/relationships/hyperlink" Target="https://www.dhcs.ca.gov/wp-content/uploads/2025/10/c02-51.pdf" TargetMode="External"/><Relationship Id="rId30" Type="http://schemas.openxmlformats.org/officeDocument/2006/relationships/hyperlink" Target="https://www.dhcs.ca.gov/wp-content/uploads/2025/10/c02-51.pdf" TargetMode="External"/><Relationship Id="rId35" Type="http://schemas.openxmlformats.org/officeDocument/2006/relationships/hyperlink" Target="https://www.ftb.ca.gov/forms/2025/2025-1005-publication.pdf" TargetMode="External"/><Relationship Id="rId43" Type="http://schemas.openxmlformats.org/officeDocument/2006/relationships/hyperlink" Target="https://www.scholarshare529.com/resources/faq/" TargetMode="External"/><Relationship Id="rId48" Type="http://schemas.openxmlformats.org/officeDocument/2006/relationships/hyperlink" Target="https://www.congress.gov/crs_external_products/R/PDF/R48290/R48290.5.pdf" TargetMode="External"/><Relationship Id="rId56" Type="http://schemas.openxmlformats.org/officeDocument/2006/relationships/hyperlink" Target="https://www.law.cornell.edu/uscode/text/11/522" TargetMode="External"/><Relationship Id="rId64" Type="http://schemas.openxmlformats.org/officeDocument/2006/relationships/hyperlink" Target="https://leginfo.legislature.ca.gov/faces/codes_displaySection.xhtml?lawCode=PROB&amp;sectionNum=5021." TargetMode="External"/><Relationship Id="rId69" Type="http://schemas.openxmlformats.org/officeDocument/2006/relationships/hyperlink" Target="https://www.ftb.ca.gov/forms/2025/2025-1031-publication.pdf" TargetMode="External"/><Relationship Id="rId77" Type="http://schemas.openxmlformats.org/officeDocument/2006/relationships/hyperlink" Target="https://www.ftb.ca.gov/forms/2025/2025-1005-publication.pdf" TargetMode="External"/><Relationship Id="rId8" Type="http://schemas.openxmlformats.org/officeDocument/2006/relationships/hyperlink" Target="https://leginfo.legislature.ca.gov/faces/codes_displaySection.xhtml?lawCode=RTC&amp;sectionNum=17041.5." TargetMode="External"/><Relationship Id="rId51" Type="http://schemas.openxmlformats.org/officeDocument/2006/relationships/hyperlink" Target="https://leginfo.legislature.ca.gov/faces/codes_displaySection.xhtml?lawCode=CCP&amp;sectionNum=704.115." TargetMode="External"/><Relationship Id="rId72" Type="http://schemas.openxmlformats.org/officeDocument/2006/relationships/hyperlink" Target="https://www.ftb.ca.gov/tax-pros/procedures/residency-and-sourcing-technical-manual-disclosure.pdf" TargetMode="External"/><Relationship Id="rId3" Type="http://schemas.openxmlformats.org/officeDocument/2006/relationships/hyperlink" Target="https://www.ftb.ca.gov/forms/2025/2025-1005-publication.pdf" TargetMode="External"/><Relationship Id="rId12" Type="http://schemas.openxmlformats.org/officeDocument/2006/relationships/hyperlink" Target="https://edd.ca.gov/siteassets/files/pdf_pub_ctr/de4p.pdf" TargetMode="External"/><Relationship Id="rId17" Type="http://schemas.openxmlformats.org/officeDocument/2006/relationships/hyperlink" Target="https://www.calpers.ca.gov/members/retirement-benefits/deferred-compensation" TargetMode="External"/><Relationship Id="rId25" Type="http://schemas.openxmlformats.org/officeDocument/2006/relationships/hyperlink" Target="https://www.ftb.ca.gov/forms/2025/2025-1005-publication.pdf" TargetMode="External"/><Relationship Id="rId33" Type="http://schemas.openxmlformats.org/officeDocument/2006/relationships/hyperlink" Target="https://www.ftb.ca.gov/forms/2025/2025-1005-publication.pdf" TargetMode="External"/><Relationship Id="rId38" Type="http://schemas.openxmlformats.org/officeDocument/2006/relationships/hyperlink" Target="https://www.calsavers.com/home/frequently-asked-questions.html" TargetMode="External"/><Relationship Id="rId46" Type="http://schemas.openxmlformats.org/officeDocument/2006/relationships/hyperlink" Target="https://www.sco.ca.gov/Files-EO/2025-26_PTP_Application_Package.pdf" TargetMode="External"/><Relationship Id="rId59" Type="http://schemas.openxmlformats.org/officeDocument/2006/relationships/hyperlink" Target="https://www.sco.ca.gov/ardtax_estate_tax.html" TargetMode="External"/><Relationship Id="rId67" Type="http://schemas.openxmlformats.org/officeDocument/2006/relationships/hyperlink" Target="https://www.ftb.ca.gov/forms/2025/2025-1005-publication.pdf" TargetMode="External"/><Relationship Id="rId20" Type="http://schemas.openxmlformats.org/officeDocument/2006/relationships/hyperlink" Target="https://457.lacity.gov/dcp-highlights" TargetMode="External"/><Relationship Id="rId41" Type="http://schemas.openxmlformats.org/officeDocument/2006/relationships/hyperlink" Target="https://www.calsavers.com/home/frequently-asked-questions.html" TargetMode="External"/><Relationship Id="rId54" Type="http://schemas.openxmlformats.org/officeDocument/2006/relationships/hyperlink" Target="https://caselaw.findlaw.com/court/ca-court-of-appeal/1083253.html" TargetMode="External"/><Relationship Id="rId62" Type="http://schemas.openxmlformats.org/officeDocument/2006/relationships/hyperlink" Target="https://leginfo.legislature.ca.gov/faces/codes_displaySection.xhtml?lawCode=RTC&amp;sectionNum=13301." TargetMode="External"/><Relationship Id="rId70" Type="http://schemas.openxmlformats.org/officeDocument/2006/relationships/hyperlink" Target="https://leginfo.legislature.ca.gov/faces/codes_displaySection.xhtml?lawCode=RTC&amp;sectionNum=17016" TargetMode="External"/><Relationship Id="rId75" Type="http://schemas.openxmlformats.org/officeDocument/2006/relationships/hyperlink" Target="https://www.ftb.ca.gov/forms/2025/2025-1100-publication.pdf" TargetMode="External"/><Relationship Id="rId1" Type="http://schemas.openxmlformats.org/officeDocument/2006/relationships/hyperlink" Target="https://www.ftb.ca.gov/forms/2025/2025-1005-publication.pdf" TargetMode="External"/><Relationship Id="rId6" Type="http://schemas.openxmlformats.org/officeDocument/2006/relationships/hyperlink" Target="https://www.ftb.ca.gov/forms/2025/2025-540-tax-rate-schedules.pdf" TargetMode="External"/><Relationship Id="rId15" Type="http://schemas.openxmlformats.org/officeDocument/2006/relationships/hyperlink" Target="https://www.ftb.ca.gov/forms/2025/2025-1005-publication.pdf" TargetMode="External"/><Relationship Id="rId23" Type="http://schemas.openxmlformats.org/officeDocument/2006/relationships/hyperlink" Target="https://www.ftb.ca.gov/forms/2025/2025-1005-publication.pdf" TargetMode="External"/><Relationship Id="rId28" Type="http://schemas.openxmlformats.org/officeDocument/2006/relationships/hyperlink" Target="https://www.dhcs.ca.gov/wp-content/uploads/2025/10/c02-51.pdf" TargetMode="External"/><Relationship Id="rId36" Type="http://schemas.openxmlformats.org/officeDocument/2006/relationships/hyperlink" Target="https://www.calsavers.com/" TargetMode="External"/><Relationship Id="rId49" Type="http://schemas.openxmlformats.org/officeDocument/2006/relationships/hyperlink" Target="https://www.coveredca.com/newsroom/news-releases/2025/08/14/covered-california-rates-and-plans-for-2026-consumer-affordability-on-the-line-with-uncertainty-surrounding-federal-premium-tax-credit-extension/" TargetMode="External"/><Relationship Id="rId57" Type="http://schemas.openxmlformats.org/officeDocument/2006/relationships/hyperlink" Target="https://leginfo.legislature.ca.gov/faces/codes_displaySection.xhtml?lawCode=CCP&amp;sectionNum=704.115." TargetMode="External"/><Relationship Id="rId10" Type="http://schemas.openxmlformats.org/officeDocument/2006/relationships/hyperlink" Target="https://www.ftb.ca.gov/forms/2026/2026-540-es-instructions.html" TargetMode="External"/><Relationship Id="rId31" Type="http://schemas.openxmlformats.org/officeDocument/2006/relationships/hyperlink" Target="https://www.law.cornell.edu/cfr/text/42/435.603" TargetMode="External"/><Relationship Id="rId44" Type="http://schemas.openxmlformats.org/officeDocument/2006/relationships/hyperlink" Target="https://www.ftb.ca.gov/forms/2024/2024-3805p-instructions.html" TargetMode="External"/><Relationship Id="rId52" Type="http://schemas.openxmlformats.org/officeDocument/2006/relationships/hyperlink" Target="https://leginfo.legislature.ca.gov/faces/codes_displaySection.xhtml?lawCode=CCP&amp;sectionNum=704.115." TargetMode="External"/><Relationship Id="rId60" Type="http://schemas.openxmlformats.org/officeDocument/2006/relationships/hyperlink" Target="https://www.law.cornell.edu/uscode/text/26/2039" TargetMode="External"/><Relationship Id="rId65" Type="http://schemas.openxmlformats.org/officeDocument/2006/relationships/hyperlink" Target="https://uscode.house.gov/view.xhtml?req=granuleid:USC-prelim-title4-section114&amp;num=0&amp;edition=prelim" TargetMode="External"/><Relationship Id="rId73" Type="http://schemas.openxmlformats.org/officeDocument/2006/relationships/hyperlink" Target="https://www.ftb.ca.gov/tax-pros/procedures/residency-and-sourcing-technical-manual-disclosure.pdf" TargetMode="External"/><Relationship Id="rId78" Type="http://schemas.openxmlformats.org/officeDocument/2006/relationships/hyperlink" Target="https://www.ftb.ca.gov/forms/2025/2025-540-tax-rate-schedules.pdf" TargetMode="External"/><Relationship Id="rId4" Type="http://schemas.openxmlformats.org/officeDocument/2006/relationships/hyperlink" Target="https://www.ftb.ca.gov/forms/2025/2025-1005-publication.pdf" TargetMode="External"/><Relationship Id="rId9" Type="http://schemas.openxmlformats.org/officeDocument/2006/relationships/hyperlink" Target="https://www.ftb.ca.gov/forms/2026/2026-540-es-instructions.html" TargetMode="External"/><Relationship Id="rId13" Type="http://schemas.openxmlformats.org/officeDocument/2006/relationships/hyperlink" Target="https://www.ftb.ca.gov/forms/2025/2025-1005-publication.pdf" TargetMode="External"/><Relationship Id="rId18" Type="http://schemas.openxmlformats.org/officeDocument/2006/relationships/hyperlink" Target="https://www.calstrs.com/files/6ea1c3587/ReadySetSaveWithPension2-Dec2025.pdf" TargetMode="External"/><Relationship Id="rId39" Type="http://schemas.openxmlformats.org/officeDocument/2006/relationships/hyperlink" Target="https://www.calsavers.com/home/frequently-asked-questions.html" TargetMode="External"/><Relationship Id="rId34" Type="http://schemas.openxmlformats.org/officeDocument/2006/relationships/hyperlink" Target="https://www.ftb.ca.gov/forms/2025/2025-1005-publication.pdf" TargetMode="External"/><Relationship Id="rId50" Type="http://schemas.openxmlformats.org/officeDocument/2006/relationships/hyperlink" Target="https://www.dhcs.ca.gov/services/medi-cal/eligibility/letters/Documents/25-14.pdf" TargetMode="External"/><Relationship Id="rId55" Type="http://schemas.openxmlformats.org/officeDocument/2006/relationships/hyperlink" Target="https://leginfo.legislature.ca.gov/faces/codes_displaySection.xhtml?lawCode=CCP&amp;sectionNum=703.130." TargetMode="External"/><Relationship Id="rId76" Type="http://schemas.openxmlformats.org/officeDocument/2006/relationships/hyperlink" Target="https://www.ftb.ca.gov/forms/2025/2025-1005-publication.pdf" TargetMode="External"/><Relationship Id="rId7" Type="http://schemas.openxmlformats.org/officeDocument/2006/relationships/hyperlink" Target="https://leginfo.legislature.ca.gov/faces/codes_displaySection.xhtml?lawCode=RTC&amp;sectionNum=17043." TargetMode="External"/><Relationship Id="rId71" Type="http://schemas.openxmlformats.org/officeDocument/2006/relationships/hyperlink" Target="https://www.ftb.ca.gov/forms/2025/2025-1031-publication.pdf" TargetMode="External"/><Relationship Id="rId2" Type="http://schemas.openxmlformats.org/officeDocument/2006/relationships/hyperlink" Target="https://www.ftb.ca.gov/forms/2025/2025-1005-publication.pdf" TargetMode="External"/><Relationship Id="rId29" Type="http://schemas.openxmlformats.org/officeDocument/2006/relationships/hyperlink" Target="https://www.dhcs.ca.gov/wp-content/uploads/2025/10/c02-51.pdf"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36"/>
  <sheetViews>
    <sheetView showGridLines="0" tabSelected="1" workbookViewId="0"/>
  </sheetViews>
  <sheetFormatPr defaultRowHeight="14.5" x14ac:dyDescent="0.35"/>
  <cols>
    <col min="1" max="1" width="3" customWidth="1"/>
    <col min="2" max="2" width="112" customWidth="1"/>
  </cols>
  <sheetData>
    <row r="2" spans="2:2" ht="15" customHeight="1" x14ac:dyDescent="0.35"/>
    <row r="3" spans="2:2" ht="15" customHeight="1" x14ac:dyDescent="0.35"/>
    <row r="4" spans="2:2" ht="15" customHeight="1" x14ac:dyDescent="0.35"/>
    <row r="5" spans="2:2" ht="15" customHeight="1" x14ac:dyDescent="0.35"/>
    <row r="6" spans="2:2" ht="15" customHeight="1" x14ac:dyDescent="0.35"/>
    <row r="7" spans="2:2" ht="15" customHeight="1" x14ac:dyDescent="0.35"/>
    <row r="8" spans="2:2" ht="15" customHeight="1" x14ac:dyDescent="0.4">
      <c r="B8" s="1" t="s">
        <v>0</v>
      </c>
    </row>
    <row r="9" spans="2:2" x14ac:dyDescent="0.35">
      <c r="B9" s="2" t="s">
        <v>1</v>
      </c>
    </row>
    <row r="11" spans="2:2" x14ac:dyDescent="0.35">
      <c r="B11" s="3" t="s">
        <v>2</v>
      </c>
    </row>
    <row r="12" spans="2:2" x14ac:dyDescent="0.35">
      <c r="B12" s="4" t="s">
        <v>3</v>
      </c>
    </row>
    <row r="13" spans="2:2" x14ac:dyDescent="0.35">
      <c r="B13" s="4" t="s">
        <v>4</v>
      </c>
    </row>
    <row r="14" spans="2:2" x14ac:dyDescent="0.35">
      <c r="B14" s="4" t="s">
        <v>5</v>
      </c>
    </row>
    <row r="15" spans="2:2" x14ac:dyDescent="0.35">
      <c r="B15" s="4" t="s">
        <v>6</v>
      </c>
    </row>
    <row r="16" spans="2:2" x14ac:dyDescent="0.35">
      <c r="B16" s="4" t="s">
        <v>7</v>
      </c>
    </row>
    <row r="18" spans="2:2" x14ac:dyDescent="0.35">
      <c r="B18" s="3" t="s">
        <v>8</v>
      </c>
    </row>
    <row r="19" spans="2:2" x14ac:dyDescent="0.35">
      <c r="B19" s="4" t="s">
        <v>9</v>
      </c>
    </row>
    <row r="20" spans="2:2" x14ac:dyDescent="0.35">
      <c r="B20" s="4" t="s">
        <v>10</v>
      </c>
    </row>
    <row r="21" spans="2:2" x14ac:dyDescent="0.35">
      <c r="B21" s="4" t="s">
        <v>11</v>
      </c>
    </row>
    <row r="22" spans="2:2" x14ac:dyDescent="0.35">
      <c r="B22" s="4" t="s">
        <v>12</v>
      </c>
    </row>
    <row r="24" spans="2:2" x14ac:dyDescent="0.35">
      <c r="B24" s="3" t="s">
        <v>13</v>
      </c>
    </row>
    <row r="25" spans="2:2" x14ac:dyDescent="0.35">
      <c r="B25" s="4" t="s">
        <v>14</v>
      </c>
    </row>
    <row r="26" spans="2:2" x14ac:dyDescent="0.35">
      <c r="B26" s="4" t="s">
        <v>15</v>
      </c>
    </row>
    <row r="27" spans="2:2" x14ac:dyDescent="0.35">
      <c r="B27" s="4" t="s">
        <v>16</v>
      </c>
    </row>
    <row r="29" spans="2:2" x14ac:dyDescent="0.35">
      <c r="B29" s="5" t="s">
        <v>17</v>
      </c>
    </row>
    <row r="31" spans="2:2" x14ac:dyDescent="0.35">
      <c r="B31" s="3" t="s">
        <v>18</v>
      </c>
    </row>
    <row r="32" spans="2:2" x14ac:dyDescent="0.35">
      <c r="B32" s="4" t="s">
        <v>19</v>
      </c>
    </row>
    <row r="33" spans="2:2" x14ac:dyDescent="0.35">
      <c r="B33" s="4" t="s">
        <v>20</v>
      </c>
    </row>
    <row r="34" spans="2:2" x14ac:dyDescent="0.35">
      <c r="B34" s="4" t="s">
        <v>21</v>
      </c>
    </row>
    <row r="36" spans="2:2" x14ac:dyDescent="0.35">
      <c r="B36" s="2" t="s">
        <v>22</v>
      </c>
    </row>
  </sheetData>
  <hyperlinks>
    <hyperlink ref="B29" r:id="rId1" xr:uid="{00000000-0004-0000-0000-000000000000}"/>
  </hyperlinks>
  <pageMargins left="0.75" right="0.75" top="1" bottom="1" header="0.5" footer="0.5"/>
  <headerFooter>
    <oddFooter>&amp;C&amp;8 &amp;K777777© 2026 Certified SysAdmin LLC d/b/a RothIRAHub  ·  rothirahub.com/roth-ira-california  ·  facts verified 2026-07-24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showGridLines="0" workbookViewId="0">
      <pane ySplit="1" topLeftCell="A2" activePane="bottomLeft" state="frozen"/>
      <selection pane="bottomLeft"/>
    </sheetView>
  </sheetViews>
  <sheetFormatPr defaultRowHeight="14.5" x14ac:dyDescent="0.35"/>
  <cols>
    <col min="1" max="1" width="38" customWidth="1"/>
    <col min="2" max="2" width="5" customWidth="1"/>
    <col min="3" max="3" width="72" customWidth="1"/>
    <col min="4" max="4" width="44" customWidth="1"/>
  </cols>
  <sheetData>
    <row r="1" spans="1:4" x14ac:dyDescent="0.35">
      <c r="A1" s="6" t="s">
        <v>23</v>
      </c>
      <c r="B1" s="6"/>
      <c r="C1" s="6" t="s">
        <v>24</v>
      </c>
      <c r="D1" s="6" t="s">
        <v>25</v>
      </c>
    </row>
    <row r="2" spans="1:4" x14ac:dyDescent="0.35">
      <c r="A2" s="7" t="s">
        <v>26</v>
      </c>
      <c r="B2" s="8" t="s">
        <v>27</v>
      </c>
      <c r="C2" s="9" t="s">
        <v>28</v>
      </c>
      <c r="D2" s="10" t="s">
        <v>29</v>
      </c>
    </row>
    <row r="3" spans="1:4" x14ac:dyDescent="0.35">
      <c r="A3" s="11" t="s">
        <v>30</v>
      </c>
      <c r="B3" s="12" t="s">
        <v>31</v>
      </c>
      <c r="C3" s="13" t="s">
        <v>32</v>
      </c>
      <c r="D3" s="14" t="s">
        <v>33</v>
      </c>
    </row>
    <row r="4" spans="1:4" ht="23" x14ac:dyDescent="0.35">
      <c r="A4" s="15" t="s">
        <v>34</v>
      </c>
      <c r="B4" s="16" t="s">
        <v>35</v>
      </c>
      <c r="C4" s="17" t="s">
        <v>36</v>
      </c>
      <c r="D4" s="18" t="s">
        <v>37</v>
      </c>
    </row>
    <row r="5" spans="1:4" x14ac:dyDescent="0.35">
      <c r="A5" s="15" t="s">
        <v>38</v>
      </c>
      <c r="B5" s="16" t="s">
        <v>35</v>
      </c>
      <c r="C5" s="17" t="s">
        <v>39</v>
      </c>
      <c r="D5" s="18" t="s">
        <v>40</v>
      </c>
    </row>
    <row r="6" spans="1:4" x14ac:dyDescent="0.35">
      <c r="A6" s="7" t="s">
        <v>41</v>
      </c>
      <c r="B6" s="8" t="s">
        <v>27</v>
      </c>
      <c r="C6" s="9" t="s">
        <v>42</v>
      </c>
      <c r="D6" s="10" t="s">
        <v>43</v>
      </c>
    </row>
    <row r="7" spans="1:4" x14ac:dyDescent="0.35">
      <c r="A7" s="7" t="s">
        <v>44</v>
      </c>
      <c r="B7" s="8" t="s">
        <v>27</v>
      </c>
      <c r="C7" s="9" t="s">
        <v>45</v>
      </c>
      <c r="D7" s="10" t="s">
        <v>46</v>
      </c>
    </row>
    <row r="8" spans="1:4" ht="23" x14ac:dyDescent="0.35">
      <c r="A8" s="15" t="s">
        <v>47</v>
      </c>
      <c r="B8" s="16" t="s">
        <v>35</v>
      </c>
      <c r="C8" s="17" t="s">
        <v>48</v>
      </c>
      <c r="D8" s="18" t="s">
        <v>49</v>
      </c>
    </row>
    <row r="9" spans="1:4" x14ac:dyDescent="0.35">
      <c r="A9" s="15" t="s">
        <v>50</v>
      </c>
      <c r="B9" s="16" t="s">
        <v>35</v>
      </c>
      <c r="C9" s="17" t="s">
        <v>51</v>
      </c>
      <c r="D9" s="18" t="s">
        <v>52</v>
      </c>
    </row>
    <row r="10" spans="1:4" x14ac:dyDescent="0.35">
      <c r="A10" s="7" t="s">
        <v>53</v>
      </c>
      <c r="B10" s="8" t="s">
        <v>27</v>
      </c>
      <c r="C10" s="9" t="s">
        <v>54</v>
      </c>
      <c r="D10" s="10" t="s">
        <v>55</v>
      </c>
    </row>
    <row r="11" spans="1:4" ht="26" x14ac:dyDescent="0.35">
      <c r="A11" s="11" t="s">
        <v>56</v>
      </c>
      <c r="B11" s="12" t="s">
        <v>31</v>
      </c>
      <c r="C11" s="13" t="s">
        <v>57</v>
      </c>
      <c r="D11" s="14" t="s">
        <v>58</v>
      </c>
    </row>
    <row r="12" spans="1:4" x14ac:dyDescent="0.35">
      <c r="A12" s="19" t="s">
        <v>59</v>
      </c>
      <c r="B12" s="20" t="s">
        <v>60</v>
      </c>
      <c r="C12" s="21" t="s">
        <v>61</v>
      </c>
      <c r="D12" s="22" t="s">
        <v>62</v>
      </c>
    </row>
    <row r="13" spans="1:4" x14ac:dyDescent="0.35">
      <c r="A13" s="15" t="s">
        <v>63</v>
      </c>
      <c r="B13" s="16" t="s">
        <v>35</v>
      </c>
      <c r="C13" s="17" t="s">
        <v>64</v>
      </c>
      <c r="D13" s="18" t="s">
        <v>65</v>
      </c>
    </row>
    <row r="14" spans="1:4" x14ac:dyDescent="0.35">
      <c r="A14" s="11" t="s">
        <v>66</v>
      </c>
      <c r="B14" s="12" t="s">
        <v>31</v>
      </c>
      <c r="C14" s="13" t="s">
        <v>67</v>
      </c>
      <c r="D14" s="14" t="s">
        <v>68</v>
      </c>
    </row>
    <row r="16" spans="1:4" x14ac:dyDescent="0.35">
      <c r="A16" s="2" t="s">
        <v>69</v>
      </c>
    </row>
    <row r="18" spans="1:1" x14ac:dyDescent="0.35">
      <c r="A18" s="23" t="s">
        <v>70</v>
      </c>
    </row>
  </sheetData>
  <pageMargins left="0.75" right="0.75" top="1" bottom="1" header="0.5" footer="0.5"/>
  <headerFooter>
    <oddFooter>&amp;C&amp;8 &amp;K777777© 2026 Certified SysAdmin LLC d/b/a RothIRAHub  ·  rothirahub.com/roth-ira-california  ·  facts verified 2026-07-24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2"/>
  <sheetViews>
    <sheetView workbookViewId="0">
      <pane ySplit="1" topLeftCell="A2" activePane="bottomLeft" state="frozen"/>
      <selection pane="bottomLeft"/>
    </sheetView>
  </sheetViews>
  <sheetFormatPr defaultRowHeight="14.5" x14ac:dyDescent="0.35"/>
  <cols>
    <col min="1" max="1" width="16" customWidth="1"/>
    <col min="2" max="2" width="26" customWidth="1"/>
    <col min="3" max="3" width="42" customWidth="1"/>
    <col min="4" max="4" width="85" customWidth="1"/>
    <col min="5" max="5" width="30" customWidth="1"/>
    <col min="6" max="6" width="42" customWidth="1"/>
    <col min="7" max="7" width="55" customWidth="1"/>
    <col min="8" max="9" width="11" customWidth="1"/>
  </cols>
  <sheetData>
    <row r="1" spans="1:9" x14ac:dyDescent="0.35">
      <c r="A1" s="6" t="s">
        <v>71</v>
      </c>
      <c r="B1" s="6" t="s">
        <v>72</v>
      </c>
      <c r="C1" s="6" t="s">
        <v>73</v>
      </c>
      <c r="D1" s="6" t="s">
        <v>74</v>
      </c>
      <c r="E1" s="6" t="s">
        <v>75</v>
      </c>
      <c r="F1" s="6" t="s">
        <v>76</v>
      </c>
      <c r="G1" s="6" t="s">
        <v>77</v>
      </c>
      <c r="H1" s="6" t="s">
        <v>78</v>
      </c>
      <c r="I1" s="6" t="s">
        <v>79</v>
      </c>
    </row>
    <row r="2" spans="1:9" ht="100" x14ac:dyDescent="0.35">
      <c r="A2" s="24" t="s">
        <v>80</v>
      </c>
      <c r="B2" s="24" t="s">
        <v>81</v>
      </c>
      <c r="C2" s="25" t="s">
        <v>82</v>
      </c>
      <c r="D2" s="25" t="s">
        <v>83</v>
      </c>
      <c r="E2" s="24" t="s">
        <v>84</v>
      </c>
      <c r="F2" s="26" t="s">
        <v>85</v>
      </c>
      <c r="G2" s="25" t="s">
        <v>86</v>
      </c>
      <c r="H2" s="24" t="s">
        <v>87</v>
      </c>
      <c r="I2" s="24" t="s">
        <v>88</v>
      </c>
    </row>
    <row r="3" spans="1:9" ht="100" x14ac:dyDescent="0.35">
      <c r="A3" s="27" t="s">
        <v>80</v>
      </c>
      <c r="B3" s="27" t="s">
        <v>89</v>
      </c>
      <c r="C3" s="28" t="s">
        <v>90</v>
      </c>
      <c r="D3" s="28" t="s">
        <v>91</v>
      </c>
      <c r="E3" s="27" t="s">
        <v>92</v>
      </c>
      <c r="F3" s="29" t="s">
        <v>85</v>
      </c>
      <c r="G3" s="28" t="s">
        <v>93</v>
      </c>
      <c r="H3" s="27" t="s">
        <v>87</v>
      </c>
      <c r="I3" s="27" t="s">
        <v>88</v>
      </c>
    </row>
    <row r="4" spans="1:9" ht="100" x14ac:dyDescent="0.35">
      <c r="A4" s="24" t="s">
        <v>80</v>
      </c>
      <c r="B4" s="24" t="s">
        <v>94</v>
      </c>
      <c r="C4" s="25" t="s">
        <v>95</v>
      </c>
      <c r="D4" s="25" t="s">
        <v>96</v>
      </c>
      <c r="E4" s="24" t="s">
        <v>97</v>
      </c>
      <c r="F4" s="26" t="s">
        <v>85</v>
      </c>
      <c r="G4" s="25" t="s">
        <v>98</v>
      </c>
      <c r="H4" s="24" t="s">
        <v>87</v>
      </c>
      <c r="I4" s="24" t="s">
        <v>88</v>
      </c>
    </row>
    <row r="5" spans="1:9" ht="112.5" x14ac:dyDescent="0.35">
      <c r="A5" s="27" t="s">
        <v>80</v>
      </c>
      <c r="B5" s="27" t="s">
        <v>99</v>
      </c>
      <c r="C5" s="28" t="s">
        <v>100</v>
      </c>
      <c r="D5" s="28" t="s">
        <v>101</v>
      </c>
      <c r="E5" s="27" t="s">
        <v>37</v>
      </c>
      <c r="F5" s="29" t="s">
        <v>85</v>
      </c>
      <c r="G5" s="28" t="s">
        <v>102</v>
      </c>
      <c r="H5" s="27" t="s">
        <v>87</v>
      </c>
      <c r="I5" s="27" t="s">
        <v>88</v>
      </c>
    </row>
    <row r="6" spans="1:9" ht="125" x14ac:dyDescent="0.35">
      <c r="A6" s="24" t="s">
        <v>80</v>
      </c>
      <c r="B6" s="24" t="s">
        <v>103</v>
      </c>
      <c r="C6" s="25" t="s">
        <v>104</v>
      </c>
      <c r="D6" s="25" t="s">
        <v>105</v>
      </c>
      <c r="E6" s="24" t="s">
        <v>106</v>
      </c>
      <c r="F6" s="26" t="s">
        <v>85</v>
      </c>
      <c r="G6" s="25" t="s">
        <v>107</v>
      </c>
      <c r="H6" s="24" t="s">
        <v>87</v>
      </c>
      <c r="I6" s="24" t="s">
        <v>88</v>
      </c>
    </row>
    <row r="7" spans="1:9" ht="125" x14ac:dyDescent="0.35">
      <c r="A7" s="27" t="s">
        <v>80</v>
      </c>
      <c r="B7" s="27" t="s">
        <v>108</v>
      </c>
      <c r="C7" s="28" t="s">
        <v>109</v>
      </c>
      <c r="D7" s="28" t="s">
        <v>110</v>
      </c>
      <c r="E7" s="27" t="s">
        <v>111</v>
      </c>
      <c r="F7" s="29" t="s">
        <v>112</v>
      </c>
      <c r="G7" s="28" t="s">
        <v>113</v>
      </c>
      <c r="H7" s="27" t="s">
        <v>87</v>
      </c>
      <c r="I7" s="27" t="s">
        <v>88</v>
      </c>
    </row>
    <row r="8" spans="1:9" ht="87.5" x14ac:dyDescent="0.35">
      <c r="A8" s="24" t="s">
        <v>80</v>
      </c>
      <c r="B8" s="24" t="s">
        <v>114</v>
      </c>
      <c r="C8" s="25" t="s">
        <v>115</v>
      </c>
      <c r="D8" s="25" t="s">
        <v>116</v>
      </c>
      <c r="E8" s="24" t="s">
        <v>117</v>
      </c>
      <c r="F8" s="26" t="s">
        <v>118</v>
      </c>
      <c r="G8" s="25" t="s">
        <v>119</v>
      </c>
      <c r="H8" s="24" t="s">
        <v>87</v>
      </c>
      <c r="I8" s="24" t="s">
        <v>88</v>
      </c>
    </row>
    <row r="9" spans="1:9" ht="75" x14ac:dyDescent="0.35">
      <c r="A9" s="27" t="s">
        <v>80</v>
      </c>
      <c r="B9" s="27" t="s">
        <v>120</v>
      </c>
      <c r="C9" s="28" t="s">
        <v>121</v>
      </c>
      <c r="D9" s="28" t="s">
        <v>122</v>
      </c>
      <c r="E9" s="27" t="s">
        <v>43</v>
      </c>
      <c r="F9" s="29" t="s">
        <v>123</v>
      </c>
      <c r="G9" s="28" t="s">
        <v>124</v>
      </c>
      <c r="H9" s="27" t="s">
        <v>87</v>
      </c>
      <c r="I9" s="27" t="s">
        <v>88</v>
      </c>
    </row>
    <row r="10" spans="1:9" ht="87.5" x14ac:dyDescent="0.35">
      <c r="A10" s="24" t="s">
        <v>80</v>
      </c>
      <c r="B10" s="24" t="s">
        <v>125</v>
      </c>
      <c r="C10" s="25" t="s">
        <v>126</v>
      </c>
      <c r="D10" s="25" t="s">
        <v>127</v>
      </c>
      <c r="E10" s="24" t="s">
        <v>128</v>
      </c>
      <c r="F10" s="26" t="s">
        <v>129</v>
      </c>
      <c r="G10" s="25" t="s">
        <v>130</v>
      </c>
      <c r="H10" s="24" t="s">
        <v>87</v>
      </c>
      <c r="I10" s="24" t="s">
        <v>88</v>
      </c>
    </row>
    <row r="11" spans="1:9" ht="75" x14ac:dyDescent="0.35">
      <c r="A11" s="27" t="s">
        <v>80</v>
      </c>
      <c r="B11" s="27" t="s">
        <v>131</v>
      </c>
      <c r="C11" s="28" t="s">
        <v>132</v>
      </c>
      <c r="D11" s="28" t="s">
        <v>133</v>
      </c>
      <c r="E11" s="27" t="s">
        <v>134</v>
      </c>
      <c r="F11" s="29" t="s">
        <v>129</v>
      </c>
      <c r="G11" s="28" t="s">
        <v>135</v>
      </c>
      <c r="H11" s="27" t="s">
        <v>87</v>
      </c>
      <c r="I11" s="27" t="s">
        <v>88</v>
      </c>
    </row>
    <row r="12" spans="1:9" ht="112.5" x14ac:dyDescent="0.35">
      <c r="A12" s="24" t="s">
        <v>80</v>
      </c>
      <c r="B12" s="24" t="s">
        <v>136</v>
      </c>
      <c r="C12" s="25" t="s">
        <v>137</v>
      </c>
      <c r="D12" s="25" t="s">
        <v>138</v>
      </c>
      <c r="E12" s="24" t="s">
        <v>139</v>
      </c>
      <c r="F12" s="26" t="s">
        <v>129</v>
      </c>
      <c r="G12" s="25" t="s">
        <v>140</v>
      </c>
      <c r="H12" s="24" t="s">
        <v>87</v>
      </c>
      <c r="I12" s="24" t="s">
        <v>88</v>
      </c>
    </row>
    <row r="13" spans="1:9" ht="137.5" x14ac:dyDescent="0.35">
      <c r="A13" s="27" t="s">
        <v>80</v>
      </c>
      <c r="B13" s="27" t="s">
        <v>141</v>
      </c>
      <c r="C13" s="28" t="s">
        <v>142</v>
      </c>
      <c r="D13" s="28" t="s">
        <v>143</v>
      </c>
      <c r="E13" s="27" t="s">
        <v>144</v>
      </c>
      <c r="F13" s="29" t="s">
        <v>145</v>
      </c>
      <c r="G13" s="28" t="s">
        <v>146</v>
      </c>
      <c r="H13" s="27" t="s">
        <v>87</v>
      </c>
      <c r="I13" s="27" t="s">
        <v>88</v>
      </c>
    </row>
    <row r="14" spans="1:9" ht="87.5" x14ac:dyDescent="0.35">
      <c r="A14" s="24" t="s">
        <v>80</v>
      </c>
      <c r="B14" s="24" t="s">
        <v>147</v>
      </c>
      <c r="C14" s="25" t="s">
        <v>148</v>
      </c>
      <c r="D14" s="25" t="s">
        <v>149</v>
      </c>
      <c r="E14" s="24" t="s">
        <v>150</v>
      </c>
      <c r="F14" s="26" t="s">
        <v>85</v>
      </c>
      <c r="G14" s="25" t="s">
        <v>151</v>
      </c>
      <c r="H14" s="24" t="s">
        <v>87</v>
      </c>
      <c r="I14" s="24" t="s">
        <v>88</v>
      </c>
    </row>
    <row r="15" spans="1:9" ht="112.5" x14ac:dyDescent="0.35">
      <c r="A15" s="27" t="s">
        <v>80</v>
      </c>
      <c r="B15" s="27" t="s">
        <v>152</v>
      </c>
      <c r="C15" s="28" t="s">
        <v>153</v>
      </c>
      <c r="D15" s="28" t="s">
        <v>154</v>
      </c>
      <c r="E15" s="27" t="s">
        <v>155</v>
      </c>
      <c r="F15" s="29" t="s">
        <v>85</v>
      </c>
      <c r="G15" s="28" t="s">
        <v>156</v>
      </c>
      <c r="H15" s="27" t="s">
        <v>87</v>
      </c>
      <c r="I15" s="27" t="s">
        <v>88</v>
      </c>
    </row>
    <row r="16" spans="1:9" ht="75" x14ac:dyDescent="0.35">
      <c r="A16" s="24" t="s">
        <v>80</v>
      </c>
      <c r="B16" s="24" t="s">
        <v>157</v>
      </c>
      <c r="C16" s="25" t="s">
        <v>158</v>
      </c>
      <c r="D16" s="25" t="s">
        <v>159</v>
      </c>
      <c r="E16" s="24" t="s">
        <v>160</v>
      </c>
      <c r="F16" s="26" t="s">
        <v>85</v>
      </c>
      <c r="G16" s="25" t="s">
        <v>161</v>
      </c>
      <c r="H16" s="24" t="s">
        <v>87</v>
      </c>
      <c r="I16" s="24" t="s">
        <v>88</v>
      </c>
    </row>
    <row r="17" spans="1:9" ht="62.5" x14ac:dyDescent="0.35">
      <c r="A17" s="27" t="s">
        <v>162</v>
      </c>
      <c r="B17" s="27" t="s">
        <v>163</v>
      </c>
      <c r="C17" s="28" t="s">
        <v>164</v>
      </c>
      <c r="D17" s="28" t="s">
        <v>165</v>
      </c>
      <c r="E17" s="27" t="s">
        <v>166</v>
      </c>
      <c r="F17" s="29" t="s">
        <v>167</v>
      </c>
      <c r="G17" s="28" t="s">
        <v>168</v>
      </c>
      <c r="H17" s="27" t="s">
        <v>87</v>
      </c>
      <c r="I17" s="27" t="s">
        <v>88</v>
      </c>
    </row>
    <row r="18" spans="1:9" ht="62.5" x14ac:dyDescent="0.35">
      <c r="A18" s="24" t="s">
        <v>162</v>
      </c>
      <c r="B18" s="24" t="s">
        <v>169</v>
      </c>
      <c r="C18" s="25" t="s">
        <v>170</v>
      </c>
      <c r="D18" s="25" t="s">
        <v>171</v>
      </c>
      <c r="E18" s="24" t="s">
        <v>172</v>
      </c>
      <c r="F18" s="26" t="s">
        <v>173</v>
      </c>
      <c r="G18" s="25" t="s">
        <v>174</v>
      </c>
      <c r="H18" s="24" t="s">
        <v>87</v>
      </c>
      <c r="I18" s="24" t="s">
        <v>88</v>
      </c>
    </row>
    <row r="19" spans="1:9" ht="87.5" x14ac:dyDescent="0.35">
      <c r="A19" s="27" t="s">
        <v>162</v>
      </c>
      <c r="B19" s="27" t="s">
        <v>175</v>
      </c>
      <c r="C19" s="28" t="s">
        <v>176</v>
      </c>
      <c r="D19" s="28" t="s">
        <v>177</v>
      </c>
      <c r="E19" s="27" t="s">
        <v>178</v>
      </c>
      <c r="F19" s="29" t="s">
        <v>179</v>
      </c>
      <c r="G19" s="28" t="s">
        <v>180</v>
      </c>
      <c r="H19" s="27" t="s">
        <v>87</v>
      </c>
      <c r="I19" s="27" t="s">
        <v>88</v>
      </c>
    </row>
    <row r="20" spans="1:9" ht="62.5" x14ac:dyDescent="0.35">
      <c r="A20" s="24" t="s">
        <v>162</v>
      </c>
      <c r="B20" s="24" t="s">
        <v>181</v>
      </c>
      <c r="C20" s="25" t="s">
        <v>182</v>
      </c>
      <c r="D20" s="25" t="s">
        <v>183</v>
      </c>
      <c r="E20" s="24" t="s">
        <v>184</v>
      </c>
      <c r="F20" s="26" t="s">
        <v>185</v>
      </c>
      <c r="G20" s="25" t="s">
        <v>186</v>
      </c>
      <c r="H20" s="24" t="s">
        <v>87</v>
      </c>
      <c r="I20" s="24" t="s">
        <v>88</v>
      </c>
    </row>
    <row r="21" spans="1:9" ht="62.5" x14ac:dyDescent="0.35">
      <c r="A21" s="27" t="s">
        <v>162</v>
      </c>
      <c r="B21" s="27" t="s">
        <v>187</v>
      </c>
      <c r="C21" s="28" t="s">
        <v>188</v>
      </c>
      <c r="D21" s="28" t="s">
        <v>189</v>
      </c>
      <c r="E21" s="27" t="s">
        <v>190</v>
      </c>
      <c r="F21" s="29" t="s">
        <v>191</v>
      </c>
      <c r="G21" s="28" t="s">
        <v>192</v>
      </c>
      <c r="H21" s="27" t="s">
        <v>87</v>
      </c>
      <c r="I21" s="27" t="s">
        <v>88</v>
      </c>
    </row>
    <row r="22" spans="1:9" ht="100" x14ac:dyDescent="0.35">
      <c r="A22" s="24" t="s">
        <v>162</v>
      </c>
      <c r="B22" s="24" t="s">
        <v>193</v>
      </c>
      <c r="C22" s="25" t="s">
        <v>194</v>
      </c>
      <c r="D22" s="25" t="s">
        <v>195</v>
      </c>
      <c r="E22" s="24" t="s">
        <v>196</v>
      </c>
      <c r="F22" s="26" t="s">
        <v>197</v>
      </c>
      <c r="G22" s="25" t="s">
        <v>198</v>
      </c>
      <c r="H22" s="24" t="s">
        <v>199</v>
      </c>
      <c r="I22" s="24" t="s">
        <v>88</v>
      </c>
    </row>
    <row r="23" spans="1:9" ht="112.5" x14ac:dyDescent="0.35">
      <c r="A23" s="27" t="s">
        <v>162</v>
      </c>
      <c r="B23" s="27" t="s">
        <v>200</v>
      </c>
      <c r="C23" s="28" t="s">
        <v>201</v>
      </c>
      <c r="D23" s="28" t="s">
        <v>202</v>
      </c>
      <c r="E23" s="27" t="s">
        <v>203</v>
      </c>
      <c r="F23" s="29" t="s">
        <v>204</v>
      </c>
      <c r="G23" s="28" t="s">
        <v>205</v>
      </c>
      <c r="H23" s="27" t="s">
        <v>87</v>
      </c>
      <c r="I23" s="27" t="s">
        <v>88</v>
      </c>
    </row>
    <row r="24" spans="1:9" ht="100" x14ac:dyDescent="0.35">
      <c r="A24" s="24" t="s">
        <v>162</v>
      </c>
      <c r="B24" s="24" t="s">
        <v>206</v>
      </c>
      <c r="C24" s="25" t="s">
        <v>207</v>
      </c>
      <c r="D24" s="25" t="s">
        <v>208</v>
      </c>
      <c r="E24" s="24" t="s">
        <v>209</v>
      </c>
      <c r="F24" s="26" t="s">
        <v>85</v>
      </c>
      <c r="G24" s="25" t="s">
        <v>102</v>
      </c>
      <c r="H24" s="24" t="s">
        <v>87</v>
      </c>
      <c r="I24" s="24" t="s">
        <v>88</v>
      </c>
    </row>
    <row r="25" spans="1:9" ht="87.5" x14ac:dyDescent="0.35">
      <c r="A25" s="27" t="s">
        <v>162</v>
      </c>
      <c r="B25" s="27" t="s">
        <v>210</v>
      </c>
      <c r="C25" s="28" t="s">
        <v>211</v>
      </c>
      <c r="D25" s="28" t="s">
        <v>212</v>
      </c>
      <c r="E25" s="27" t="s">
        <v>213</v>
      </c>
      <c r="F25" s="29" t="s">
        <v>214</v>
      </c>
      <c r="G25" s="28" t="s">
        <v>215</v>
      </c>
      <c r="H25" s="27" t="s">
        <v>87</v>
      </c>
      <c r="I25" s="27" t="s">
        <v>88</v>
      </c>
    </row>
    <row r="26" spans="1:9" ht="87.5" x14ac:dyDescent="0.35">
      <c r="A26" s="24" t="s">
        <v>162</v>
      </c>
      <c r="B26" s="24" t="s">
        <v>81</v>
      </c>
      <c r="C26" s="25" t="s">
        <v>216</v>
      </c>
      <c r="D26" s="25" t="s">
        <v>217</v>
      </c>
      <c r="E26" s="24" t="s">
        <v>218</v>
      </c>
      <c r="F26" s="26" t="s">
        <v>85</v>
      </c>
      <c r="G26" s="25" t="s">
        <v>86</v>
      </c>
      <c r="H26" s="24" t="s">
        <v>87</v>
      </c>
      <c r="I26" s="24" t="s">
        <v>88</v>
      </c>
    </row>
    <row r="27" spans="1:9" ht="150" x14ac:dyDescent="0.35">
      <c r="A27" s="27" t="s">
        <v>162</v>
      </c>
      <c r="B27" s="27" t="s">
        <v>219</v>
      </c>
      <c r="C27" s="28" t="s">
        <v>220</v>
      </c>
      <c r="D27" s="28" t="s">
        <v>221</v>
      </c>
      <c r="E27" s="27" t="s">
        <v>222</v>
      </c>
      <c r="F27" s="29" t="s">
        <v>223</v>
      </c>
      <c r="G27" s="28" t="s">
        <v>224</v>
      </c>
      <c r="H27" s="27" t="s">
        <v>87</v>
      </c>
      <c r="I27" s="27" t="s">
        <v>88</v>
      </c>
    </row>
    <row r="28" spans="1:9" ht="125" x14ac:dyDescent="0.35">
      <c r="A28" s="24" t="s">
        <v>162</v>
      </c>
      <c r="B28" s="24" t="s">
        <v>225</v>
      </c>
      <c r="C28" s="25" t="s">
        <v>226</v>
      </c>
      <c r="D28" s="25" t="s">
        <v>227</v>
      </c>
      <c r="E28" s="24" t="s">
        <v>228</v>
      </c>
      <c r="F28" s="26" t="s">
        <v>229</v>
      </c>
      <c r="G28" s="25" t="s">
        <v>230</v>
      </c>
      <c r="H28" s="24" t="s">
        <v>87</v>
      </c>
      <c r="I28" s="24" t="s">
        <v>88</v>
      </c>
    </row>
    <row r="29" spans="1:9" ht="87.5" x14ac:dyDescent="0.35">
      <c r="A29" s="27" t="s">
        <v>162</v>
      </c>
      <c r="B29" s="27" t="s">
        <v>231</v>
      </c>
      <c r="C29" s="28" t="s">
        <v>232</v>
      </c>
      <c r="D29" s="28" t="s">
        <v>233</v>
      </c>
      <c r="E29" s="27" t="s">
        <v>234</v>
      </c>
      <c r="F29" s="29" t="s">
        <v>229</v>
      </c>
      <c r="G29" s="28" t="s">
        <v>235</v>
      </c>
      <c r="H29" s="27" t="s">
        <v>87</v>
      </c>
      <c r="I29" s="27" t="s">
        <v>88</v>
      </c>
    </row>
    <row r="30" spans="1:9" ht="62.5" x14ac:dyDescent="0.35">
      <c r="A30" s="24" t="s">
        <v>162</v>
      </c>
      <c r="B30" s="24" t="s">
        <v>236</v>
      </c>
      <c r="C30" s="25" t="s">
        <v>237</v>
      </c>
      <c r="D30" s="25" t="s">
        <v>238</v>
      </c>
      <c r="E30" s="24" t="s">
        <v>239</v>
      </c>
      <c r="F30" s="26" t="s">
        <v>229</v>
      </c>
      <c r="G30" s="25" t="s">
        <v>240</v>
      </c>
      <c r="H30" s="24" t="s">
        <v>87</v>
      </c>
      <c r="I30" s="24" t="s">
        <v>88</v>
      </c>
    </row>
    <row r="31" spans="1:9" ht="75" x14ac:dyDescent="0.35">
      <c r="A31" s="27" t="s">
        <v>162</v>
      </c>
      <c r="B31" s="27" t="s">
        <v>241</v>
      </c>
      <c r="C31" s="28" t="s">
        <v>242</v>
      </c>
      <c r="D31" s="28" t="s">
        <v>243</v>
      </c>
      <c r="E31" s="27" t="s">
        <v>244</v>
      </c>
      <c r="F31" s="29" t="s">
        <v>229</v>
      </c>
      <c r="G31" s="28" t="s">
        <v>245</v>
      </c>
      <c r="H31" s="27" t="s">
        <v>87</v>
      </c>
      <c r="I31" s="27" t="s">
        <v>88</v>
      </c>
    </row>
    <row r="32" spans="1:9" ht="112.5" x14ac:dyDescent="0.35">
      <c r="A32" s="24" t="s">
        <v>162</v>
      </c>
      <c r="B32" s="24" t="s">
        <v>246</v>
      </c>
      <c r="C32" s="25" t="s">
        <v>247</v>
      </c>
      <c r="D32" s="25" t="s">
        <v>248</v>
      </c>
      <c r="E32" s="24" t="s">
        <v>249</v>
      </c>
      <c r="F32" s="26" t="s">
        <v>250</v>
      </c>
      <c r="G32" s="25" t="s">
        <v>251</v>
      </c>
      <c r="H32" s="24" t="s">
        <v>199</v>
      </c>
      <c r="I32" s="24" t="s">
        <v>88</v>
      </c>
    </row>
    <row r="33" spans="1:9" ht="112.5" x14ac:dyDescent="0.35">
      <c r="A33" s="27" t="s">
        <v>162</v>
      </c>
      <c r="B33" s="27" t="s">
        <v>252</v>
      </c>
      <c r="C33" s="28" t="s">
        <v>253</v>
      </c>
      <c r="D33" s="28" t="s">
        <v>254</v>
      </c>
      <c r="E33" s="27" t="s">
        <v>255</v>
      </c>
      <c r="F33" s="29" t="s">
        <v>256</v>
      </c>
      <c r="G33" s="28" t="s">
        <v>257</v>
      </c>
      <c r="H33" s="27" t="s">
        <v>87</v>
      </c>
      <c r="I33" s="27" t="s">
        <v>88</v>
      </c>
    </row>
    <row r="34" spans="1:9" ht="87.5" x14ac:dyDescent="0.35">
      <c r="A34" s="24" t="s">
        <v>162</v>
      </c>
      <c r="B34" s="24" t="s">
        <v>258</v>
      </c>
      <c r="C34" s="25" t="s">
        <v>259</v>
      </c>
      <c r="D34" s="25" t="s">
        <v>260</v>
      </c>
      <c r="E34" s="24" t="s">
        <v>261</v>
      </c>
      <c r="F34" s="26" t="s">
        <v>85</v>
      </c>
      <c r="G34" s="25" t="s">
        <v>262</v>
      </c>
      <c r="H34" s="24" t="s">
        <v>87</v>
      </c>
      <c r="I34" s="24" t="s">
        <v>88</v>
      </c>
    </row>
    <row r="35" spans="1:9" ht="87.5" x14ac:dyDescent="0.35">
      <c r="A35" s="27" t="s">
        <v>162</v>
      </c>
      <c r="B35" s="27" t="s">
        <v>263</v>
      </c>
      <c r="C35" s="28" t="s">
        <v>264</v>
      </c>
      <c r="D35" s="28" t="s">
        <v>265</v>
      </c>
      <c r="E35" s="27" t="s">
        <v>266</v>
      </c>
      <c r="F35" s="29" t="s">
        <v>85</v>
      </c>
      <c r="G35" s="28" t="s">
        <v>267</v>
      </c>
      <c r="H35" s="27" t="s">
        <v>87</v>
      </c>
      <c r="I35" s="27" t="s">
        <v>88</v>
      </c>
    </row>
    <row r="36" spans="1:9" ht="100" x14ac:dyDescent="0.35">
      <c r="A36" s="24" t="s">
        <v>162</v>
      </c>
      <c r="B36" s="24" t="s">
        <v>268</v>
      </c>
      <c r="C36" s="25" t="s">
        <v>269</v>
      </c>
      <c r="D36" s="25" t="s">
        <v>270</v>
      </c>
      <c r="E36" s="24" t="s">
        <v>271</v>
      </c>
      <c r="F36" s="26" t="s">
        <v>85</v>
      </c>
      <c r="G36" s="25" t="s">
        <v>272</v>
      </c>
      <c r="H36" s="24" t="s">
        <v>87</v>
      </c>
      <c r="I36" s="24" t="s">
        <v>88</v>
      </c>
    </row>
    <row r="37" spans="1:9" ht="112.5" x14ac:dyDescent="0.35">
      <c r="A37" s="27" t="s">
        <v>273</v>
      </c>
      <c r="B37" s="27" t="s">
        <v>274</v>
      </c>
      <c r="C37" s="28" t="s">
        <v>275</v>
      </c>
      <c r="D37" s="28" t="s">
        <v>276</v>
      </c>
      <c r="E37" s="27" t="s">
        <v>277</v>
      </c>
      <c r="F37" s="29" t="s">
        <v>278</v>
      </c>
      <c r="G37" s="28" t="s">
        <v>279</v>
      </c>
      <c r="H37" s="27" t="s">
        <v>87</v>
      </c>
      <c r="I37" s="27" t="s">
        <v>88</v>
      </c>
    </row>
    <row r="38" spans="1:9" ht="75" x14ac:dyDescent="0.35">
      <c r="A38" s="24" t="s">
        <v>273</v>
      </c>
      <c r="B38" s="24" t="s">
        <v>280</v>
      </c>
      <c r="C38" s="25" t="s">
        <v>281</v>
      </c>
      <c r="D38" s="25" t="s">
        <v>282</v>
      </c>
      <c r="E38" s="24" t="s">
        <v>283</v>
      </c>
      <c r="F38" s="26" t="s">
        <v>204</v>
      </c>
      <c r="G38" s="25" t="s">
        <v>284</v>
      </c>
      <c r="H38" s="24" t="s">
        <v>199</v>
      </c>
      <c r="I38" s="24" t="s">
        <v>88</v>
      </c>
    </row>
    <row r="39" spans="1:9" ht="87.5" x14ac:dyDescent="0.35">
      <c r="A39" s="27" t="s">
        <v>273</v>
      </c>
      <c r="B39" s="27" t="s">
        <v>285</v>
      </c>
      <c r="C39" s="28" t="s">
        <v>286</v>
      </c>
      <c r="D39" s="28" t="s">
        <v>287</v>
      </c>
      <c r="E39" s="27" t="s">
        <v>288</v>
      </c>
      <c r="F39" s="29" t="s">
        <v>289</v>
      </c>
      <c r="G39" s="28" t="s">
        <v>290</v>
      </c>
      <c r="H39" s="27" t="s">
        <v>87</v>
      </c>
      <c r="I39" s="27" t="s">
        <v>88</v>
      </c>
    </row>
    <row r="40" spans="1:9" ht="87.5" x14ac:dyDescent="0.35">
      <c r="A40" s="24" t="s">
        <v>273</v>
      </c>
      <c r="B40" s="24" t="s">
        <v>291</v>
      </c>
      <c r="C40" s="25" t="s">
        <v>292</v>
      </c>
      <c r="D40" s="25" t="s">
        <v>293</v>
      </c>
      <c r="E40" s="24" t="s">
        <v>294</v>
      </c>
      <c r="F40" s="26" t="s">
        <v>289</v>
      </c>
      <c r="G40" s="25" t="s">
        <v>295</v>
      </c>
      <c r="H40" s="24" t="s">
        <v>87</v>
      </c>
      <c r="I40" s="24" t="s">
        <v>88</v>
      </c>
    </row>
    <row r="41" spans="1:9" ht="87.5" x14ac:dyDescent="0.35">
      <c r="A41" s="27" t="s">
        <v>273</v>
      </c>
      <c r="B41" s="27" t="s">
        <v>296</v>
      </c>
      <c r="C41" s="28" t="s">
        <v>297</v>
      </c>
      <c r="D41" s="28" t="s">
        <v>298</v>
      </c>
      <c r="E41" s="27" t="s">
        <v>299</v>
      </c>
      <c r="F41" s="29" t="s">
        <v>300</v>
      </c>
      <c r="G41" s="28" t="s">
        <v>301</v>
      </c>
      <c r="H41" s="27" t="s">
        <v>87</v>
      </c>
      <c r="I41" s="27" t="s">
        <v>88</v>
      </c>
    </row>
    <row r="42" spans="1:9" ht="87.5" x14ac:dyDescent="0.35">
      <c r="A42" s="24" t="s">
        <v>273</v>
      </c>
      <c r="B42" s="24" t="s">
        <v>302</v>
      </c>
      <c r="C42" s="25" t="s">
        <v>303</v>
      </c>
      <c r="D42" s="25" t="s">
        <v>304</v>
      </c>
      <c r="E42" s="24" t="s">
        <v>305</v>
      </c>
      <c r="F42" s="26" t="s">
        <v>289</v>
      </c>
      <c r="G42" s="25" t="s">
        <v>306</v>
      </c>
      <c r="H42" s="24" t="s">
        <v>87</v>
      </c>
      <c r="I42" s="24" t="s">
        <v>88</v>
      </c>
    </row>
    <row r="43" spans="1:9" ht="137.5" x14ac:dyDescent="0.35">
      <c r="A43" s="27" t="s">
        <v>273</v>
      </c>
      <c r="B43" s="27" t="s">
        <v>307</v>
      </c>
      <c r="C43" s="28" t="s">
        <v>308</v>
      </c>
      <c r="D43" s="28" t="s">
        <v>309</v>
      </c>
      <c r="E43" s="27" t="s">
        <v>310</v>
      </c>
      <c r="F43" s="29" t="s">
        <v>289</v>
      </c>
      <c r="G43" s="28" t="s">
        <v>311</v>
      </c>
      <c r="H43" s="27" t="s">
        <v>87</v>
      </c>
      <c r="I43" s="27" t="s">
        <v>88</v>
      </c>
    </row>
    <row r="44" spans="1:9" ht="75" x14ac:dyDescent="0.35">
      <c r="A44" s="24" t="s">
        <v>273</v>
      </c>
      <c r="B44" s="24" t="s">
        <v>312</v>
      </c>
      <c r="C44" s="25" t="s">
        <v>313</v>
      </c>
      <c r="D44" s="25" t="s">
        <v>314</v>
      </c>
      <c r="E44" s="24" t="s">
        <v>315</v>
      </c>
      <c r="F44" s="26" t="s">
        <v>316</v>
      </c>
      <c r="G44" s="25" t="s">
        <v>317</v>
      </c>
      <c r="H44" s="24" t="s">
        <v>87</v>
      </c>
      <c r="I44" s="24" t="s">
        <v>88</v>
      </c>
    </row>
    <row r="45" spans="1:9" ht="162.5" x14ac:dyDescent="0.35">
      <c r="A45" s="27" t="s">
        <v>273</v>
      </c>
      <c r="B45" s="27" t="s">
        <v>318</v>
      </c>
      <c r="C45" s="28" t="s">
        <v>319</v>
      </c>
      <c r="D45" s="28" t="s">
        <v>320</v>
      </c>
      <c r="E45" s="27" t="s">
        <v>321</v>
      </c>
      <c r="F45" s="29" t="s">
        <v>322</v>
      </c>
      <c r="G45" s="28" t="s">
        <v>161</v>
      </c>
      <c r="H45" s="27" t="s">
        <v>87</v>
      </c>
      <c r="I45" s="27" t="s">
        <v>88</v>
      </c>
    </row>
    <row r="46" spans="1:9" ht="125" x14ac:dyDescent="0.35">
      <c r="A46" s="24" t="s">
        <v>273</v>
      </c>
      <c r="B46" s="24" t="s">
        <v>323</v>
      </c>
      <c r="C46" s="25" t="s">
        <v>324</v>
      </c>
      <c r="D46" s="25" t="s">
        <v>325</v>
      </c>
      <c r="E46" s="24" t="s">
        <v>326</v>
      </c>
      <c r="F46" s="26" t="s">
        <v>327</v>
      </c>
      <c r="G46" s="25" t="s">
        <v>328</v>
      </c>
      <c r="H46" s="24" t="s">
        <v>87</v>
      </c>
      <c r="I46" s="24" t="s">
        <v>88</v>
      </c>
    </row>
    <row r="47" spans="1:9" ht="137.5" x14ac:dyDescent="0.35">
      <c r="A47" s="27" t="s">
        <v>273</v>
      </c>
      <c r="B47" s="27" t="s">
        <v>329</v>
      </c>
      <c r="C47" s="28" t="s">
        <v>330</v>
      </c>
      <c r="D47" s="28" t="s">
        <v>331</v>
      </c>
      <c r="E47" s="27" t="s">
        <v>332</v>
      </c>
      <c r="F47" s="29" t="s">
        <v>327</v>
      </c>
      <c r="G47" s="28" t="s">
        <v>333</v>
      </c>
      <c r="H47" s="27" t="s">
        <v>87</v>
      </c>
      <c r="I47" s="27" t="s">
        <v>88</v>
      </c>
    </row>
    <row r="48" spans="1:9" ht="100" x14ac:dyDescent="0.35">
      <c r="A48" s="24" t="s">
        <v>273</v>
      </c>
      <c r="B48" s="24" t="s">
        <v>334</v>
      </c>
      <c r="C48" s="25" t="s">
        <v>335</v>
      </c>
      <c r="D48" s="25" t="s">
        <v>336</v>
      </c>
      <c r="E48" s="24" t="s">
        <v>337</v>
      </c>
      <c r="F48" s="26" t="s">
        <v>338</v>
      </c>
      <c r="G48" s="25" t="s">
        <v>339</v>
      </c>
      <c r="H48" s="24" t="s">
        <v>87</v>
      </c>
      <c r="I48" s="24" t="s">
        <v>88</v>
      </c>
    </row>
    <row r="49" spans="1:9" ht="137.5" x14ac:dyDescent="0.35">
      <c r="A49" s="27" t="s">
        <v>273</v>
      </c>
      <c r="B49" s="27" t="s">
        <v>340</v>
      </c>
      <c r="C49" s="28" t="s">
        <v>341</v>
      </c>
      <c r="D49" s="28" t="s">
        <v>342</v>
      </c>
      <c r="E49" s="27" t="s">
        <v>343</v>
      </c>
      <c r="F49" s="29" t="s">
        <v>344</v>
      </c>
      <c r="G49" s="28" t="s">
        <v>345</v>
      </c>
      <c r="H49" s="27" t="s">
        <v>87</v>
      </c>
      <c r="I49" s="27" t="s">
        <v>88</v>
      </c>
    </row>
    <row r="50" spans="1:9" ht="112.5" x14ac:dyDescent="0.35">
      <c r="A50" s="24" t="s">
        <v>273</v>
      </c>
      <c r="B50" s="24" t="s">
        <v>346</v>
      </c>
      <c r="C50" s="25" t="s">
        <v>347</v>
      </c>
      <c r="D50" s="25" t="s">
        <v>348</v>
      </c>
      <c r="E50" s="24" t="s">
        <v>349</v>
      </c>
      <c r="F50" s="26" t="s">
        <v>350</v>
      </c>
      <c r="G50" s="25" t="s">
        <v>351</v>
      </c>
      <c r="H50" s="24" t="s">
        <v>87</v>
      </c>
      <c r="I50" s="24" t="s">
        <v>88</v>
      </c>
    </row>
    <row r="51" spans="1:9" ht="162.5" x14ac:dyDescent="0.35">
      <c r="A51" s="27" t="s">
        <v>273</v>
      </c>
      <c r="B51" s="27" t="s">
        <v>352</v>
      </c>
      <c r="C51" s="28" t="s">
        <v>353</v>
      </c>
      <c r="D51" s="28" t="s">
        <v>354</v>
      </c>
      <c r="E51" s="27" t="s">
        <v>355</v>
      </c>
      <c r="F51" s="29" t="s">
        <v>356</v>
      </c>
      <c r="G51" s="28" t="s">
        <v>357</v>
      </c>
      <c r="H51" s="27" t="s">
        <v>87</v>
      </c>
      <c r="I51" s="27" t="s">
        <v>88</v>
      </c>
    </row>
    <row r="52" spans="1:9" ht="175" x14ac:dyDescent="0.35">
      <c r="A52" s="24" t="s">
        <v>358</v>
      </c>
      <c r="B52" s="24" t="s">
        <v>359</v>
      </c>
      <c r="C52" s="25" t="s">
        <v>360</v>
      </c>
      <c r="D52" s="25" t="s">
        <v>361</v>
      </c>
      <c r="E52" s="24" t="s">
        <v>362</v>
      </c>
      <c r="F52" s="26" t="s">
        <v>363</v>
      </c>
      <c r="G52" s="25" t="s">
        <v>364</v>
      </c>
      <c r="H52" s="24" t="s">
        <v>87</v>
      </c>
      <c r="I52" s="24" t="s">
        <v>88</v>
      </c>
    </row>
    <row r="53" spans="1:9" ht="75" x14ac:dyDescent="0.35">
      <c r="A53" s="27" t="s">
        <v>358</v>
      </c>
      <c r="B53" s="27" t="s">
        <v>365</v>
      </c>
      <c r="C53" s="28" t="s">
        <v>366</v>
      </c>
      <c r="D53" s="28" t="s">
        <v>367</v>
      </c>
      <c r="E53" s="27" t="s">
        <v>368</v>
      </c>
      <c r="F53" s="29" t="s">
        <v>363</v>
      </c>
      <c r="G53" s="28" t="s">
        <v>369</v>
      </c>
      <c r="H53" s="27" t="s">
        <v>87</v>
      </c>
      <c r="I53" s="27" t="s">
        <v>88</v>
      </c>
    </row>
    <row r="54" spans="1:9" ht="150" x14ac:dyDescent="0.35">
      <c r="A54" s="24" t="s">
        <v>358</v>
      </c>
      <c r="B54" s="24" t="s">
        <v>370</v>
      </c>
      <c r="C54" s="25" t="s">
        <v>371</v>
      </c>
      <c r="D54" s="25" t="s">
        <v>372</v>
      </c>
      <c r="E54" s="24" t="s">
        <v>373</v>
      </c>
      <c r="F54" s="26" t="s">
        <v>363</v>
      </c>
      <c r="G54" s="25" t="s">
        <v>374</v>
      </c>
      <c r="H54" s="24" t="s">
        <v>87</v>
      </c>
      <c r="I54" s="24" t="s">
        <v>88</v>
      </c>
    </row>
    <row r="55" spans="1:9" ht="175" x14ac:dyDescent="0.35">
      <c r="A55" s="27" t="s">
        <v>358</v>
      </c>
      <c r="B55" s="27" t="s">
        <v>375</v>
      </c>
      <c r="C55" s="28" t="s">
        <v>376</v>
      </c>
      <c r="D55" s="28" t="s">
        <v>377</v>
      </c>
      <c r="E55" s="27" t="s">
        <v>378</v>
      </c>
      <c r="F55" s="29" t="s">
        <v>379</v>
      </c>
      <c r="G55" s="28" t="s">
        <v>380</v>
      </c>
      <c r="H55" s="27" t="s">
        <v>87</v>
      </c>
      <c r="I55" s="27" t="s">
        <v>88</v>
      </c>
    </row>
    <row r="56" spans="1:9" ht="137.5" x14ac:dyDescent="0.35">
      <c r="A56" s="24" t="s">
        <v>358</v>
      </c>
      <c r="B56" s="24" t="s">
        <v>381</v>
      </c>
      <c r="C56" s="25" t="s">
        <v>382</v>
      </c>
      <c r="D56" s="25" t="s">
        <v>383</v>
      </c>
      <c r="E56" s="24" t="s">
        <v>384</v>
      </c>
      <c r="F56" s="26" t="s">
        <v>385</v>
      </c>
      <c r="G56" s="25" t="s">
        <v>386</v>
      </c>
      <c r="H56" s="24" t="s">
        <v>87</v>
      </c>
      <c r="I56" s="24" t="s">
        <v>88</v>
      </c>
    </row>
    <row r="57" spans="1:9" ht="137.5" x14ac:dyDescent="0.35">
      <c r="A57" s="27" t="s">
        <v>358</v>
      </c>
      <c r="B57" s="27" t="s">
        <v>387</v>
      </c>
      <c r="C57" s="28" t="s">
        <v>388</v>
      </c>
      <c r="D57" s="28" t="s">
        <v>389</v>
      </c>
      <c r="E57" s="27" t="s">
        <v>390</v>
      </c>
      <c r="F57" s="29" t="s">
        <v>391</v>
      </c>
      <c r="G57" s="28" t="s">
        <v>392</v>
      </c>
      <c r="H57" s="27" t="s">
        <v>87</v>
      </c>
      <c r="I57" s="27" t="s">
        <v>88</v>
      </c>
    </row>
    <row r="58" spans="1:9" ht="137.5" x14ac:dyDescent="0.35">
      <c r="A58" s="24" t="s">
        <v>358</v>
      </c>
      <c r="B58" s="24" t="s">
        <v>393</v>
      </c>
      <c r="C58" s="25" t="s">
        <v>394</v>
      </c>
      <c r="D58" s="25" t="s">
        <v>395</v>
      </c>
      <c r="E58" s="24" t="s">
        <v>396</v>
      </c>
      <c r="F58" s="26" t="s">
        <v>363</v>
      </c>
      <c r="G58" s="25" t="s">
        <v>397</v>
      </c>
      <c r="H58" s="24" t="s">
        <v>87</v>
      </c>
      <c r="I58" s="24" t="s">
        <v>88</v>
      </c>
    </row>
    <row r="59" spans="1:9" ht="212.5" x14ac:dyDescent="0.35">
      <c r="A59" s="27" t="s">
        <v>358</v>
      </c>
      <c r="B59" s="27" t="s">
        <v>398</v>
      </c>
      <c r="C59" s="28" t="s">
        <v>399</v>
      </c>
      <c r="D59" s="28" t="s">
        <v>400</v>
      </c>
      <c r="E59" s="27" t="s">
        <v>401</v>
      </c>
      <c r="F59" s="29" t="s">
        <v>402</v>
      </c>
      <c r="G59" s="28" t="s">
        <v>403</v>
      </c>
      <c r="H59" s="27" t="s">
        <v>199</v>
      </c>
      <c r="I59" s="27" t="s">
        <v>88</v>
      </c>
    </row>
    <row r="60" spans="1:9" ht="150" x14ac:dyDescent="0.35">
      <c r="A60" s="24" t="s">
        <v>358</v>
      </c>
      <c r="B60" s="24" t="s">
        <v>404</v>
      </c>
      <c r="C60" s="25" t="s">
        <v>405</v>
      </c>
      <c r="D60" s="25" t="s">
        <v>406</v>
      </c>
      <c r="E60" s="24" t="s">
        <v>407</v>
      </c>
      <c r="F60" s="26" t="s">
        <v>408</v>
      </c>
      <c r="G60" s="25" t="s">
        <v>409</v>
      </c>
      <c r="H60" s="24" t="s">
        <v>87</v>
      </c>
      <c r="I60" s="24" t="s">
        <v>88</v>
      </c>
    </row>
    <row r="61" spans="1:9" ht="112.5" x14ac:dyDescent="0.35">
      <c r="A61" s="27" t="s">
        <v>358</v>
      </c>
      <c r="B61" s="27" t="s">
        <v>410</v>
      </c>
      <c r="C61" s="28" t="s">
        <v>411</v>
      </c>
      <c r="D61" s="28" t="s">
        <v>412</v>
      </c>
      <c r="E61" s="27" t="s">
        <v>413</v>
      </c>
      <c r="F61" s="29" t="s">
        <v>414</v>
      </c>
      <c r="G61" s="28" t="s">
        <v>415</v>
      </c>
      <c r="H61" s="27" t="s">
        <v>87</v>
      </c>
      <c r="I61" s="27" t="s">
        <v>88</v>
      </c>
    </row>
    <row r="62" spans="1:9" ht="87.5" x14ac:dyDescent="0.35">
      <c r="A62" s="24" t="s">
        <v>358</v>
      </c>
      <c r="B62" s="24" t="s">
        <v>416</v>
      </c>
      <c r="C62" s="25" t="s">
        <v>417</v>
      </c>
      <c r="D62" s="25" t="s">
        <v>418</v>
      </c>
      <c r="E62" s="24" t="s">
        <v>419</v>
      </c>
      <c r="F62" s="26" t="s">
        <v>408</v>
      </c>
      <c r="G62" s="25" t="s">
        <v>420</v>
      </c>
      <c r="H62" s="24" t="s">
        <v>87</v>
      </c>
      <c r="I62" s="24" t="s">
        <v>88</v>
      </c>
    </row>
    <row r="63" spans="1:9" ht="112.5" x14ac:dyDescent="0.35">
      <c r="A63" s="27" t="s">
        <v>358</v>
      </c>
      <c r="B63" s="27" t="s">
        <v>421</v>
      </c>
      <c r="C63" s="28" t="s">
        <v>422</v>
      </c>
      <c r="D63" s="28" t="s">
        <v>423</v>
      </c>
      <c r="E63" s="27" t="s">
        <v>424</v>
      </c>
      <c r="F63" s="29" t="s">
        <v>425</v>
      </c>
      <c r="G63" s="28" t="s">
        <v>426</v>
      </c>
      <c r="H63" s="27" t="s">
        <v>87</v>
      </c>
      <c r="I63" s="27" t="s">
        <v>88</v>
      </c>
    </row>
    <row r="64" spans="1:9" ht="150" x14ac:dyDescent="0.35">
      <c r="A64" s="24" t="s">
        <v>358</v>
      </c>
      <c r="B64" s="24" t="s">
        <v>427</v>
      </c>
      <c r="C64" s="25" t="s">
        <v>428</v>
      </c>
      <c r="D64" s="25" t="s">
        <v>429</v>
      </c>
      <c r="E64" s="24" t="s">
        <v>430</v>
      </c>
      <c r="F64" s="26" t="s">
        <v>431</v>
      </c>
      <c r="G64" s="25" t="s">
        <v>432</v>
      </c>
      <c r="H64" s="24" t="s">
        <v>87</v>
      </c>
      <c r="I64" s="24" t="s">
        <v>88</v>
      </c>
    </row>
    <row r="65" spans="1:9" ht="150" x14ac:dyDescent="0.35">
      <c r="A65" s="27" t="s">
        <v>358</v>
      </c>
      <c r="B65" s="27" t="s">
        <v>433</v>
      </c>
      <c r="C65" s="28" t="s">
        <v>434</v>
      </c>
      <c r="D65" s="28" t="s">
        <v>435</v>
      </c>
      <c r="E65" s="27" t="s">
        <v>436</v>
      </c>
      <c r="F65" s="29" t="s">
        <v>437</v>
      </c>
      <c r="G65" s="28" t="s">
        <v>438</v>
      </c>
      <c r="H65" s="27" t="s">
        <v>87</v>
      </c>
      <c r="I65" s="27" t="s">
        <v>88</v>
      </c>
    </row>
    <row r="66" spans="1:9" ht="125" x14ac:dyDescent="0.35">
      <c r="A66" s="24" t="s">
        <v>439</v>
      </c>
      <c r="B66" s="24" t="s">
        <v>440</v>
      </c>
      <c r="C66" s="25" t="s">
        <v>441</v>
      </c>
      <c r="D66" s="25" t="s">
        <v>442</v>
      </c>
      <c r="E66" s="24" t="s">
        <v>443</v>
      </c>
      <c r="F66" s="26" t="s">
        <v>444</v>
      </c>
      <c r="G66" s="25" t="s">
        <v>445</v>
      </c>
      <c r="H66" s="24" t="s">
        <v>87</v>
      </c>
      <c r="I66" s="24" t="s">
        <v>88</v>
      </c>
    </row>
    <row r="67" spans="1:9" ht="87.5" x14ac:dyDescent="0.35">
      <c r="A67" s="27" t="s">
        <v>439</v>
      </c>
      <c r="B67" s="27" t="s">
        <v>446</v>
      </c>
      <c r="C67" s="28" t="s">
        <v>447</v>
      </c>
      <c r="D67" s="28" t="s">
        <v>448</v>
      </c>
      <c r="E67" s="27" t="s">
        <v>449</v>
      </c>
      <c r="F67" s="29" t="s">
        <v>450</v>
      </c>
      <c r="G67" s="28" t="s">
        <v>451</v>
      </c>
      <c r="H67" s="27" t="s">
        <v>87</v>
      </c>
      <c r="I67" s="27" t="s">
        <v>88</v>
      </c>
    </row>
    <row r="68" spans="1:9" ht="100" x14ac:dyDescent="0.35">
      <c r="A68" s="24" t="s">
        <v>439</v>
      </c>
      <c r="B68" s="24" t="s">
        <v>452</v>
      </c>
      <c r="C68" s="25" t="s">
        <v>453</v>
      </c>
      <c r="D68" s="25" t="s">
        <v>454</v>
      </c>
      <c r="E68" s="24" t="s">
        <v>455</v>
      </c>
      <c r="F68" s="26" t="s">
        <v>85</v>
      </c>
      <c r="G68" s="25" t="s">
        <v>456</v>
      </c>
      <c r="H68" s="24" t="s">
        <v>87</v>
      </c>
      <c r="I68" s="24" t="s">
        <v>88</v>
      </c>
    </row>
    <row r="69" spans="1:9" ht="112.5" x14ac:dyDescent="0.35">
      <c r="A69" s="27" t="s">
        <v>439</v>
      </c>
      <c r="B69" s="27" t="s">
        <v>457</v>
      </c>
      <c r="C69" s="28" t="s">
        <v>458</v>
      </c>
      <c r="D69" s="28" t="s">
        <v>459</v>
      </c>
      <c r="E69" s="27" t="s">
        <v>460</v>
      </c>
      <c r="F69" s="29" t="s">
        <v>85</v>
      </c>
      <c r="G69" s="28" t="s">
        <v>461</v>
      </c>
      <c r="H69" s="27" t="s">
        <v>87</v>
      </c>
      <c r="I69" s="27" t="s">
        <v>88</v>
      </c>
    </row>
    <row r="70" spans="1:9" ht="150" x14ac:dyDescent="0.35">
      <c r="A70" s="24" t="s">
        <v>439</v>
      </c>
      <c r="B70" s="24" t="s">
        <v>462</v>
      </c>
      <c r="C70" s="25" t="s">
        <v>463</v>
      </c>
      <c r="D70" s="25" t="s">
        <v>464</v>
      </c>
      <c r="E70" s="24" t="s">
        <v>465</v>
      </c>
      <c r="F70" s="26" t="s">
        <v>466</v>
      </c>
      <c r="G70" s="25" t="s">
        <v>467</v>
      </c>
      <c r="H70" s="24" t="s">
        <v>87</v>
      </c>
      <c r="I70" s="24" t="s">
        <v>88</v>
      </c>
    </row>
    <row r="71" spans="1:9" ht="100" x14ac:dyDescent="0.35">
      <c r="A71" s="27" t="s">
        <v>439</v>
      </c>
      <c r="B71" s="27" t="s">
        <v>468</v>
      </c>
      <c r="C71" s="28" t="s">
        <v>469</v>
      </c>
      <c r="D71" s="28" t="s">
        <v>470</v>
      </c>
      <c r="E71" s="27" t="s">
        <v>471</v>
      </c>
      <c r="F71" s="29" t="s">
        <v>472</v>
      </c>
      <c r="G71" s="28" t="s">
        <v>473</v>
      </c>
      <c r="H71" s="27" t="s">
        <v>87</v>
      </c>
      <c r="I71" s="27" t="s">
        <v>88</v>
      </c>
    </row>
    <row r="72" spans="1:9" ht="112.5" x14ac:dyDescent="0.35">
      <c r="A72" s="24" t="s">
        <v>439</v>
      </c>
      <c r="B72" s="24" t="s">
        <v>474</v>
      </c>
      <c r="C72" s="25" t="s">
        <v>475</v>
      </c>
      <c r="D72" s="25" t="s">
        <v>476</v>
      </c>
      <c r="E72" s="24" t="s">
        <v>477</v>
      </c>
      <c r="F72" s="26" t="s">
        <v>466</v>
      </c>
      <c r="G72" s="25" t="s">
        <v>478</v>
      </c>
      <c r="H72" s="24" t="s">
        <v>87</v>
      </c>
      <c r="I72" s="24" t="s">
        <v>88</v>
      </c>
    </row>
    <row r="73" spans="1:9" ht="112.5" x14ac:dyDescent="0.35">
      <c r="A73" s="27" t="s">
        <v>439</v>
      </c>
      <c r="B73" s="27" t="s">
        <v>479</v>
      </c>
      <c r="C73" s="28" t="s">
        <v>480</v>
      </c>
      <c r="D73" s="28" t="s">
        <v>481</v>
      </c>
      <c r="E73" s="27" t="s">
        <v>482</v>
      </c>
      <c r="F73" s="29" t="s">
        <v>483</v>
      </c>
      <c r="G73" s="28" t="s">
        <v>484</v>
      </c>
      <c r="H73" s="27" t="s">
        <v>87</v>
      </c>
      <c r="I73" s="27" t="s">
        <v>88</v>
      </c>
    </row>
    <row r="74" spans="1:9" ht="162.5" x14ac:dyDescent="0.35">
      <c r="A74" s="24" t="s">
        <v>439</v>
      </c>
      <c r="B74" s="24" t="s">
        <v>485</v>
      </c>
      <c r="C74" s="25" t="s">
        <v>486</v>
      </c>
      <c r="D74" s="25" t="s">
        <v>487</v>
      </c>
      <c r="E74" s="24" t="s">
        <v>488</v>
      </c>
      <c r="F74" s="26" t="s">
        <v>483</v>
      </c>
      <c r="G74" s="25" t="s">
        <v>489</v>
      </c>
      <c r="H74" s="24" t="s">
        <v>87</v>
      </c>
      <c r="I74" s="24" t="s">
        <v>88</v>
      </c>
    </row>
    <row r="75" spans="1:9" ht="150" x14ac:dyDescent="0.35">
      <c r="A75" s="27" t="s">
        <v>439</v>
      </c>
      <c r="B75" s="27" t="s">
        <v>490</v>
      </c>
      <c r="C75" s="28" t="s">
        <v>491</v>
      </c>
      <c r="D75" s="28" t="s">
        <v>492</v>
      </c>
      <c r="E75" s="27" t="s">
        <v>493</v>
      </c>
      <c r="F75" s="29" t="s">
        <v>85</v>
      </c>
      <c r="G75" s="28" t="s">
        <v>494</v>
      </c>
      <c r="H75" s="27" t="s">
        <v>87</v>
      </c>
      <c r="I75" s="27" t="s">
        <v>88</v>
      </c>
    </row>
    <row r="76" spans="1:9" ht="125" x14ac:dyDescent="0.35">
      <c r="A76" s="24" t="s">
        <v>439</v>
      </c>
      <c r="B76" s="24" t="s">
        <v>495</v>
      </c>
      <c r="C76" s="25" t="s">
        <v>496</v>
      </c>
      <c r="D76" s="25" t="s">
        <v>497</v>
      </c>
      <c r="E76" s="24" t="s">
        <v>498</v>
      </c>
      <c r="F76" s="26" t="s">
        <v>499</v>
      </c>
      <c r="G76" s="25" t="s">
        <v>500</v>
      </c>
      <c r="H76" s="24" t="s">
        <v>87</v>
      </c>
      <c r="I76" s="24" t="s">
        <v>88</v>
      </c>
    </row>
    <row r="77" spans="1:9" ht="137.5" x14ac:dyDescent="0.35">
      <c r="A77" s="27" t="s">
        <v>439</v>
      </c>
      <c r="B77" s="27" t="s">
        <v>501</v>
      </c>
      <c r="C77" s="28" t="s">
        <v>502</v>
      </c>
      <c r="D77" s="28" t="s">
        <v>503</v>
      </c>
      <c r="E77" s="27" t="s">
        <v>504</v>
      </c>
      <c r="F77" s="29" t="s">
        <v>85</v>
      </c>
      <c r="G77" s="28" t="s">
        <v>505</v>
      </c>
      <c r="H77" s="27" t="s">
        <v>87</v>
      </c>
      <c r="I77" s="27" t="s">
        <v>88</v>
      </c>
    </row>
    <row r="78" spans="1:9" ht="125" x14ac:dyDescent="0.35">
      <c r="A78" s="24" t="s">
        <v>439</v>
      </c>
      <c r="B78" s="24" t="s">
        <v>506</v>
      </c>
      <c r="C78" s="25" t="s">
        <v>507</v>
      </c>
      <c r="D78" s="25" t="s">
        <v>508</v>
      </c>
      <c r="E78" s="24" t="s">
        <v>509</v>
      </c>
      <c r="F78" s="26" t="s">
        <v>85</v>
      </c>
      <c r="G78" s="25" t="s">
        <v>86</v>
      </c>
      <c r="H78" s="24" t="s">
        <v>87</v>
      </c>
      <c r="I78" s="24" t="s">
        <v>88</v>
      </c>
    </row>
    <row r="79" spans="1:9" ht="150" x14ac:dyDescent="0.35">
      <c r="A79" s="27" t="s">
        <v>439</v>
      </c>
      <c r="B79" s="27" t="s">
        <v>510</v>
      </c>
      <c r="C79" s="28" t="s">
        <v>511</v>
      </c>
      <c r="D79" s="28" t="s">
        <v>512</v>
      </c>
      <c r="E79" s="27" t="s">
        <v>513</v>
      </c>
      <c r="F79" s="29" t="s">
        <v>112</v>
      </c>
      <c r="G79" s="28" t="s">
        <v>514</v>
      </c>
      <c r="H79" s="27" t="s">
        <v>87</v>
      </c>
      <c r="I79" s="27" t="s">
        <v>88</v>
      </c>
    </row>
    <row r="80" spans="1:9" ht="87.5" x14ac:dyDescent="0.35">
      <c r="A80" s="24" t="s">
        <v>439</v>
      </c>
      <c r="B80" s="24" t="s">
        <v>515</v>
      </c>
      <c r="C80" s="25" t="s">
        <v>516</v>
      </c>
      <c r="D80" s="25" t="s">
        <v>517</v>
      </c>
      <c r="E80" s="24" t="s">
        <v>518</v>
      </c>
      <c r="F80" s="26" t="s">
        <v>519</v>
      </c>
      <c r="G80" s="25" t="s">
        <v>520</v>
      </c>
      <c r="H80" s="24" t="s">
        <v>87</v>
      </c>
      <c r="I80" s="24" t="s">
        <v>88</v>
      </c>
    </row>
    <row r="82" spans="1:1" x14ac:dyDescent="0.35">
      <c r="A82" s="23" t="s">
        <v>70</v>
      </c>
    </row>
  </sheetData>
  <autoFilter ref="A1:I80" xr:uid="{00000000-0009-0000-0000-000002000000}"/>
  <hyperlinks>
    <hyperlink ref="F2" r:id="rId1" xr:uid="{00000000-0004-0000-0200-000000000000}"/>
    <hyperlink ref="F3" r:id="rId2" xr:uid="{00000000-0004-0000-0200-000001000000}"/>
    <hyperlink ref="F4" r:id="rId3" xr:uid="{00000000-0004-0000-0200-000002000000}"/>
    <hyperlink ref="F5" r:id="rId4" xr:uid="{00000000-0004-0000-0200-000003000000}"/>
    <hyperlink ref="F6" r:id="rId5" xr:uid="{00000000-0004-0000-0200-000004000000}"/>
    <hyperlink ref="F7" r:id="rId6" xr:uid="{00000000-0004-0000-0200-000005000000}"/>
    <hyperlink ref="F8" r:id="rId7" xr:uid="{00000000-0004-0000-0200-000006000000}"/>
    <hyperlink ref="F9" r:id="rId8" xr:uid="{00000000-0004-0000-0200-000007000000}"/>
    <hyperlink ref="F10" r:id="rId9" xr:uid="{00000000-0004-0000-0200-000008000000}"/>
    <hyperlink ref="F11" r:id="rId10" xr:uid="{00000000-0004-0000-0200-000009000000}"/>
    <hyperlink ref="F12" r:id="rId11" xr:uid="{00000000-0004-0000-0200-00000A000000}"/>
    <hyperlink ref="F13" r:id="rId12" xr:uid="{00000000-0004-0000-0200-00000B000000}"/>
    <hyperlink ref="F14" r:id="rId13" xr:uid="{00000000-0004-0000-0200-00000C000000}"/>
    <hyperlink ref="F15" r:id="rId14" xr:uid="{00000000-0004-0000-0200-00000D000000}"/>
    <hyperlink ref="F16" r:id="rId15" xr:uid="{00000000-0004-0000-0200-00000E000000}"/>
    <hyperlink ref="F17" r:id="rId16" xr:uid="{00000000-0004-0000-0200-00000F000000}"/>
    <hyperlink ref="F18" r:id="rId17" xr:uid="{00000000-0004-0000-0200-000010000000}"/>
    <hyperlink ref="F19" r:id="rId18" xr:uid="{00000000-0004-0000-0200-000011000000}"/>
    <hyperlink ref="F20" r:id="rId19" xr:uid="{00000000-0004-0000-0200-000012000000}"/>
    <hyperlink ref="F21" r:id="rId20" xr:uid="{00000000-0004-0000-0200-000013000000}"/>
    <hyperlink ref="F22" r:id="rId21" xr:uid="{00000000-0004-0000-0200-000014000000}"/>
    <hyperlink ref="F23" r:id="rId22" xr:uid="{00000000-0004-0000-0200-000015000000}"/>
    <hyperlink ref="F24" r:id="rId23" xr:uid="{00000000-0004-0000-0200-000016000000}"/>
    <hyperlink ref="F25" r:id="rId24" xr:uid="{00000000-0004-0000-0200-000017000000}"/>
    <hyperlink ref="F26" r:id="rId25" xr:uid="{00000000-0004-0000-0200-000018000000}"/>
    <hyperlink ref="F27" r:id="rId26" xr:uid="{00000000-0004-0000-0200-000019000000}"/>
    <hyperlink ref="F28" r:id="rId27" xr:uid="{00000000-0004-0000-0200-00001A000000}"/>
    <hyperlink ref="F29" r:id="rId28" xr:uid="{00000000-0004-0000-0200-00001B000000}"/>
    <hyperlink ref="F30" r:id="rId29" xr:uid="{00000000-0004-0000-0200-00001C000000}"/>
    <hyperlink ref="F31" r:id="rId30" xr:uid="{00000000-0004-0000-0200-00001D000000}"/>
    <hyperlink ref="F32" r:id="rId31" xr:uid="{00000000-0004-0000-0200-00001E000000}"/>
    <hyperlink ref="F33" r:id="rId32" xr:uid="{00000000-0004-0000-0200-00001F000000}"/>
    <hyperlink ref="F34" r:id="rId33" xr:uid="{00000000-0004-0000-0200-000020000000}"/>
    <hyperlink ref="F35" r:id="rId34" xr:uid="{00000000-0004-0000-0200-000021000000}"/>
    <hyperlink ref="F36" r:id="rId35" xr:uid="{00000000-0004-0000-0200-000022000000}"/>
    <hyperlink ref="F37" r:id="rId36" xr:uid="{00000000-0004-0000-0200-000023000000}"/>
    <hyperlink ref="F38" r:id="rId37" xr:uid="{00000000-0004-0000-0200-000024000000}"/>
    <hyperlink ref="F39" r:id="rId38" xr:uid="{00000000-0004-0000-0200-000025000000}"/>
    <hyperlink ref="F40" r:id="rId39" xr:uid="{00000000-0004-0000-0200-000026000000}"/>
    <hyperlink ref="F41" r:id="rId40" xr:uid="{00000000-0004-0000-0200-000027000000}"/>
    <hyperlink ref="F42" r:id="rId41" xr:uid="{00000000-0004-0000-0200-000028000000}"/>
    <hyperlink ref="F43" r:id="rId42" xr:uid="{00000000-0004-0000-0200-000029000000}"/>
    <hyperlink ref="F44" r:id="rId43" xr:uid="{00000000-0004-0000-0200-00002A000000}"/>
    <hyperlink ref="F45" r:id="rId44" xr:uid="{00000000-0004-0000-0200-00002B000000}"/>
    <hyperlink ref="F46" r:id="rId45" xr:uid="{00000000-0004-0000-0200-00002C000000}"/>
    <hyperlink ref="F47" r:id="rId46" xr:uid="{00000000-0004-0000-0200-00002D000000}"/>
    <hyperlink ref="F48" r:id="rId47" xr:uid="{00000000-0004-0000-0200-00002E000000}"/>
    <hyperlink ref="F49" r:id="rId48" xr:uid="{00000000-0004-0000-0200-00002F000000}"/>
    <hyperlink ref="F50" r:id="rId49" xr:uid="{00000000-0004-0000-0200-000030000000}"/>
    <hyperlink ref="F51" r:id="rId50" xr:uid="{00000000-0004-0000-0200-000031000000}"/>
    <hyperlink ref="F52" r:id="rId51" xr:uid="{00000000-0004-0000-0200-000032000000}"/>
    <hyperlink ref="F53" r:id="rId52" xr:uid="{00000000-0004-0000-0200-000033000000}"/>
    <hyperlink ref="F54" r:id="rId53" xr:uid="{00000000-0004-0000-0200-000034000000}"/>
    <hyperlink ref="F55" r:id="rId54" xr:uid="{00000000-0004-0000-0200-000035000000}"/>
    <hyperlink ref="F56" r:id="rId55" xr:uid="{00000000-0004-0000-0200-000036000000}"/>
    <hyperlink ref="F57" r:id="rId56" xr:uid="{00000000-0004-0000-0200-000037000000}"/>
    <hyperlink ref="F58" r:id="rId57" xr:uid="{00000000-0004-0000-0200-000038000000}"/>
    <hyperlink ref="F59" r:id="rId58" xr:uid="{00000000-0004-0000-0200-000039000000}"/>
    <hyperlink ref="F60" r:id="rId59" xr:uid="{00000000-0004-0000-0200-00003A000000}"/>
    <hyperlink ref="F61" r:id="rId60" xr:uid="{00000000-0004-0000-0200-00003B000000}"/>
    <hyperlink ref="F62" r:id="rId61" xr:uid="{00000000-0004-0000-0200-00003C000000}"/>
    <hyperlink ref="F63" r:id="rId62" xr:uid="{00000000-0004-0000-0200-00003D000000}"/>
    <hyperlink ref="F64" r:id="rId63" xr:uid="{00000000-0004-0000-0200-00003E000000}"/>
    <hyperlink ref="F65" r:id="rId64" xr:uid="{00000000-0004-0000-0200-00003F000000}"/>
    <hyperlink ref="F66" r:id="rId65" xr:uid="{00000000-0004-0000-0200-000040000000}"/>
    <hyperlink ref="F67" r:id="rId66" xr:uid="{00000000-0004-0000-0200-000041000000}"/>
    <hyperlink ref="F68" r:id="rId67" xr:uid="{00000000-0004-0000-0200-000042000000}"/>
    <hyperlink ref="F69" r:id="rId68" xr:uid="{00000000-0004-0000-0200-000043000000}"/>
    <hyperlink ref="F70" r:id="rId69" xr:uid="{00000000-0004-0000-0200-000044000000}"/>
    <hyperlink ref="F71" r:id="rId70" xr:uid="{00000000-0004-0000-0200-000045000000}"/>
    <hyperlink ref="F72" r:id="rId71" xr:uid="{00000000-0004-0000-0200-000046000000}"/>
    <hyperlink ref="F73" r:id="rId72" xr:uid="{00000000-0004-0000-0200-000047000000}"/>
    <hyperlink ref="F74" r:id="rId73" xr:uid="{00000000-0004-0000-0200-000048000000}"/>
    <hyperlink ref="F75" r:id="rId74" xr:uid="{00000000-0004-0000-0200-000049000000}"/>
    <hyperlink ref="F76" r:id="rId75" xr:uid="{00000000-0004-0000-0200-00004A000000}"/>
    <hyperlink ref="F77" r:id="rId76" xr:uid="{00000000-0004-0000-0200-00004B000000}"/>
    <hyperlink ref="F78" r:id="rId77" xr:uid="{00000000-0004-0000-0200-00004C000000}"/>
    <hyperlink ref="F79" r:id="rId78" xr:uid="{00000000-0004-0000-0200-00004D000000}"/>
    <hyperlink ref="F80" r:id="rId79" xr:uid="{00000000-0004-0000-0200-00004E000000}"/>
  </hyperlinks>
  <pageMargins left="0.75" right="0.75" top="1" bottom="1" header="0.5" footer="0.5"/>
  <headerFooter>
    <oddFooter>&amp;C&amp;8 &amp;K777777© 2026 Certified SysAdmin LLC d/b/a RothIRAHub  ·  rothirahub.com/roth-ira-california  ·  facts verified 2026-07-24</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1"/>
  <sheetViews>
    <sheetView showGridLines="0" workbookViewId="0"/>
  </sheetViews>
  <sheetFormatPr defaultRowHeight="14.5" x14ac:dyDescent="0.35"/>
  <cols>
    <col min="1" max="1" width="62" customWidth="1"/>
    <col min="2" max="2" width="22" customWidth="1"/>
    <col min="3" max="3" width="14" customWidth="1"/>
    <col min="4" max="4" width="13" customWidth="1"/>
    <col min="5" max="5" width="8" customWidth="1"/>
    <col min="6" max="6" width="12" customWidth="1"/>
  </cols>
  <sheetData>
    <row r="1" spans="1:8" ht="16.5" x14ac:dyDescent="0.35">
      <c r="A1" s="30" t="s">
        <v>521</v>
      </c>
    </row>
    <row r="2" spans="1:8" ht="40" customHeight="1" x14ac:dyDescent="0.35">
      <c r="A2" s="43" t="s">
        <v>522</v>
      </c>
      <c r="B2" s="42"/>
      <c r="C2" s="42"/>
      <c r="D2" s="42"/>
      <c r="E2" s="42"/>
      <c r="F2" s="42"/>
      <c r="G2" s="42"/>
      <c r="H2" s="42"/>
    </row>
    <row r="4" spans="1:8" x14ac:dyDescent="0.35">
      <c r="A4" s="3" t="s">
        <v>523</v>
      </c>
      <c r="B4" s="31">
        <v>160000</v>
      </c>
      <c r="D4" s="3" t="s">
        <v>524</v>
      </c>
    </row>
    <row r="5" spans="1:8" x14ac:dyDescent="0.35">
      <c r="A5" s="3" t="s">
        <v>525</v>
      </c>
      <c r="B5" s="31">
        <v>100000</v>
      </c>
      <c r="D5" s="6" t="s">
        <v>526</v>
      </c>
      <c r="E5" s="6" t="s">
        <v>527</v>
      </c>
      <c r="F5" s="6" t="s">
        <v>528</v>
      </c>
    </row>
    <row r="6" spans="1:8" x14ac:dyDescent="0.35">
      <c r="A6" s="3" t="s">
        <v>529</v>
      </c>
      <c r="B6" s="32" t="s">
        <v>530</v>
      </c>
      <c r="D6" s="33">
        <v>0</v>
      </c>
      <c r="E6" s="34">
        <v>0.01</v>
      </c>
      <c r="F6" s="35">
        <v>0</v>
      </c>
    </row>
    <row r="7" spans="1:8" x14ac:dyDescent="0.35">
      <c r="D7" s="33">
        <v>11079</v>
      </c>
      <c r="E7" s="34">
        <v>0.02</v>
      </c>
      <c r="F7" s="35">
        <v>110.79</v>
      </c>
    </row>
    <row r="8" spans="1:8" x14ac:dyDescent="0.35">
      <c r="D8" s="33">
        <v>26264</v>
      </c>
      <c r="E8" s="34">
        <v>0.04</v>
      </c>
      <c r="F8" s="35">
        <v>414.49</v>
      </c>
    </row>
    <row r="9" spans="1:8" x14ac:dyDescent="0.35">
      <c r="A9" s="4" t="s">
        <v>531</v>
      </c>
      <c r="B9" s="33">
        <f>(VLOOKUP(B4,$D$6:$F$14,3)+(B4-VLOOKUP(B4,$D$6:$F$14,1))*VLOOKUP(B4,$D$6:$F$14,2))</f>
        <v>11318.637999999999</v>
      </c>
      <c r="D9" s="33">
        <v>41452</v>
      </c>
      <c r="E9" s="34">
        <v>0.06</v>
      </c>
      <c r="F9" s="35">
        <v>1022.01</v>
      </c>
    </row>
    <row r="10" spans="1:8" x14ac:dyDescent="0.35">
      <c r="A10" s="4" t="s">
        <v>532</v>
      </c>
      <c r="B10" s="33">
        <f>(VLOOKUP((B4+B5),$D$6:$F$14,3)+((B4+B5)-VLOOKUP((B4+B5),$D$6:$F$14,1))*VLOOKUP((B4+B5),$D$6:$F$14,2))</f>
        <v>20618.638000000003</v>
      </c>
      <c r="D10" s="33">
        <v>57542</v>
      </c>
      <c r="E10" s="34">
        <v>0.08</v>
      </c>
      <c r="F10" s="35">
        <v>1987.41</v>
      </c>
    </row>
    <row r="11" spans="1:8" x14ac:dyDescent="0.35">
      <c r="A11" s="3" t="s">
        <v>533</v>
      </c>
      <c r="B11" s="36">
        <f>B10-B9</f>
        <v>9300.0000000000036</v>
      </c>
      <c r="D11" s="33">
        <v>72724</v>
      </c>
      <c r="E11" s="34">
        <v>9.2999999999999999E-2</v>
      </c>
      <c r="F11" s="35">
        <v>3201.97</v>
      </c>
    </row>
    <row r="12" spans="1:8" x14ac:dyDescent="0.35">
      <c r="A12" s="4" t="s">
        <v>534</v>
      </c>
      <c r="B12" s="33">
        <f>0.01*(MAX(0,B4+B5-1000000)-MAX(0,B4-1000000))</f>
        <v>0</v>
      </c>
      <c r="D12" s="33">
        <v>371479</v>
      </c>
      <c r="E12" s="34">
        <v>0.10299999999999999</v>
      </c>
      <c r="F12" s="35">
        <v>30986.19</v>
      </c>
    </row>
    <row r="13" spans="1:8" x14ac:dyDescent="0.35">
      <c r="A13" s="3" t="s">
        <v>535</v>
      </c>
      <c r="B13" s="36">
        <f>B11+B12</f>
        <v>9300.0000000000036</v>
      </c>
      <c r="D13" s="33">
        <v>445771</v>
      </c>
      <c r="E13" s="34">
        <v>0.113</v>
      </c>
      <c r="F13" s="35">
        <v>38638.26</v>
      </c>
    </row>
    <row r="14" spans="1:8" x14ac:dyDescent="0.35">
      <c r="A14" s="4" t="s">
        <v>536</v>
      </c>
      <c r="B14" s="34">
        <f>IF(B5=0,0,B13/B5)</f>
        <v>9.3000000000000041E-2</v>
      </c>
      <c r="D14" s="33">
        <v>742953</v>
      </c>
      <c r="E14" s="34">
        <v>0.123</v>
      </c>
      <c r="F14" s="35">
        <v>72219.83</v>
      </c>
    </row>
    <row r="16" spans="1:8" x14ac:dyDescent="0.35">
      <c r="A16" s="3" t="s">
        <v>537</v>
      </c>
    </row>
    <row r="17" spans="1:8" x14ac:dyDescent="0.35">
      <c r="A17" s="4" t="s">
        <v>538</v>
      </c>
      <c r="B17" s="33">
        <f>IF(B6="Yes",B5*0.1,0)</f>
        <v>0</v>
      </c>
    </row>
    <row r="18" spans="1:8" x14ac:dyDescent="0.35">
      <c r="A18" s="4" t="s">
        <v>539</v>
      </c>
      <c r="B18" s="33">
        <f>IF(B6="Yes",B5*0.025,0)</f>
        <v>0</v>
      </c>
    </row>
    <row r="19" spans="1:8" x14ac:dyDescent="0.35">
      <c r="A19" s="3" t="s">
        <v>540</v>
      </c>
      <c r="B19" s="36">
        <f>B17+B18</f>
        <v>0</v>
      </c>
    </row>
    <row r="20" spans="1:8" x14ac:dyDescent="0.35">
      <c r="A20" s="41" t="s">
        <v>541</v>
      </c>
      <c r="B20" s="42"/>
      <c r="C20" s="42"/>
      <c r="D20" s="42"/>
      <c r="E20" s="42"/>
      <c r="F20" s="42"/>
      <c r="G20" s="42"/>
      <c r="H20" s="42"/>
    </row>
    <row r="21" spans="1:8" x14ac:dyDescent="0.35">
      <c r="A21" s="41" t="s">
        <v>542</v>
      </c>
      <c r="B21" s="42"/>
      <c r="C21" s="42"/>
      <c r="D21" s="42"/>
      <c r="E21" s="42"/>
      <c r="F21" s="42"/>
      <c r="G21" s="42"/>
      <c r="H21" s="42"/>
    </row>
    <row r="23" spans="1:8" x14ac:dyDescent="0.35">
      <c r="A23" s="3" t="s">
        <v>543</v>
      </c>
    </row>
    <row r="24" spans="1:8" x14ac:dyDescent="0.35">
      <c r="A24" s="6" t="s">
        <v>544</v>
      </c>
      <c r="B24" s="6" t="s">
        <v>545</v>
      </c>
      <c r="C24" s="6" t="s">
        <v>546</v>
      </c>
    </row>
    <row r="25" spans="1:8" x14ac:dyDescent="0.35">
      <c r="A25" s="33">
        <v>25000</v>
      </c>
      <c r="B25" s="35">
        <f>(VLOOKUP((160000+A25),$D$6:$F$14,3)+((160000+A25)-VLOOKUP((160000+A25),$D$6:$F$14,1))*VLOOKUP((160000+A25),$D$6:$F$14,2))-(VLOOKUP(160000,$D$6:$F$14,3)+(160000-VLOOKUP(160000,$D$6:$F$14,1))*VLOOKUP(160000,$D$6:$F$14,2))</f>
        <v>2325</v>
      </c>
      <c r="C25" s="34">
        <f>B25/A25</f>
        <v>9.2999999999999999E-2</v>
      </c>
    </row>
    <row r="26" spans="1:8" x14ac:dyDescent="0.35">
      <c r="A26" s="37">
        <v>50000</v>
      </c>
      <c r="B26" s="38">
        <f>(VLOOKUP((160000+A26),$D$6:$F$14,3)+((160000+A26)-VLOOKUP((160000+A26),$D$6:$F$14,1))*VLOOKUP((160000+A26),$D$6:$F$14,2))-(VLOOKUP(160000,$D$6:$F$14,3)+(160000-VLOOKUP(160000,$D$6:$F$14,1))*VLOOKUP(160000,$D$6:$F$14,2))</f>
        <v>4650</v>
      </c>
      <c r="C26" s="39">
        <f>B26/A26</f>
        <v>9.2999999999999999E-2</v>
      </c>
    </row>
    <row r="27" spans="1:8" x14ac:dyDescent="0.35">
      <c r="A27" s="33">
        <v>100000</v>
      </c>
      <c r="B27" s="35">
        <f>(VLOOKUP((160000+A27),$D$6:$F$14,3)+((160000+A27)-VLOOKUP((160000+A27),$D$6:$F$14,1))*VLOOKUP((160000+A27),$D$6:$F$14,2))-(VLOOKUP(160000,$D$6:$F$14,3)+(160000-VLOOKUP(160000,$D$6:$F$14,1))*VLOOKUP(160000,$D$6:$F$14,2))</f>
        <v>9300.0000000000036</v>
      </c>
      <c r="C27" s="34">
        <f>B27/A27</f>
        <v>9.3000000000000041E-2</v>
      </c>
    </row>
    <row r="29" spans="1:8" x14ac:dyDescent="0.35">
      <c r="A29" s="2" t="s">
        <v>547</v>
      </c>
    </row>
    <row r="31" spans="1:8" x14ac:dyDescent="0.35">
      <c r="A31" s="23" t="s">
        <v>70</v>
      </c>
    </row>
  </sheetData>
  <mergeCells count="3">
    <mergeCell ref="A20:H20"/>
    <mergeCell ref="A21:H21"/>
    <mergeCell ref="A2:H2"/>
  </mergeCells>
  <dataValidations count="1">
    <dataValidation type="list" sqref="B6" xr:uid="{00000000-0002-0000-0300-000000000000}">
      <formula1>"Yes,No"</formula1>
    </dataValidation>
  </dataValidations>
  <pageMargins left="0.75" right="0.75" top="1" bottom="1" header="0.5" footer="0.5"/>
  <headerFooter>
    <oddFooter>&amp;C&amp;8 &amp;K777777© 2026 Certified SysAdmin LLC d/b/a RothIRAHub  ·  rothirahub.com/roth-ira-california  ·  facts verified 2026-07-24</oddFooter>
  </headerFooter>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9"/>
  <sheetViews>
    <sheetView showGridLines="0" workbookViewId="0"/>
  </sheetViews>
  <sheetFormatPr defaultRowHeight="14.5" x14ac:dyDescent="0.35"/>
  <cols>
    <col min="1" max="1" width="44" customWidth="1"/>
    <col min="2" max="2" width="18" customWidth="1"/>
  </cols>
  <sheetData>
    <row r="1" spans="1:2" ht="16.5" x14ac:dyDescent="0.35">
      <c r="A1" s="30" t="s">
        <v>548</v>
      </c>
    </row>
    <row r="2" spans="1:2" x14ac:dyDescent="0.35">
      <c r="A2" s="2" t="s">
        <v>549</v>
      </c>
    </row>
    <row r="4" spans="1:2" x14ac:dyDescent="0.35">
      <c r="A4" s="3" t="s">
        <v>550</v>
      </c>
    </row>
    <row r="5" spans="1:2" x14ac:dyDescent="0.35">
      <c r="A5" s="6" t="s">
        <v>544</v>
      </c>
      <c r="B5" s="6" t="s">
        <v>551</v>
      </c>
    </row>
    <row r="6" spans="1:2" x14ac:dyDescent="0.35">
      <c r="A6" s="4" t="s">
        <v>552</v>
      </c>
      <c r="B6" s="40">
        <v>2325</v>
      </c>
    </row>
    <row r="7" spans="1:2" x14ac:dyDescent="0.35">
      <c r="A7" s="4" t="s">
        <v>553</v>
      </c>
      <c r="B7" s="40">
        <v>4650</v>
      </c>
    </row>
    <row r="8" spans="1:2" x14ac:dyDescent="0.35">
      <c r="A8" s="4" t="s">
        <v>554</v>
      </c>
      <c r="B8" s="40">
        <v>9300</v>
      </c>
    </row>
    <row r="9" spans="1:2" x14ac:dyDescent="0.35">
      <c r="A9" s="2" t="s">
        <v>555</v>
      </c>
    </row>
    <row r="13" spans="1:2" x14ac:dyDescent="0.35">
      <c r="A13" s="3" t="s">
        <v>556</v>
      </c>
    </row>
    <row r="14" spans="1:2" x14ac:dyDescent="0.35">
      <c r="A14" s="6" t="s">
        <v>557</v>
      </c>
      <c r="B14" s="6" t="s">
        <v>558</v>
      </c>
    </row>
    <row r="15" spans="1:2" x14ac:dyDescent="0.35">
      <c r="A15" s="4" t="s">
        <v>559</v>
      </c>
      <c r="B15" s="40">
        <v>2000</v>
      </c>
    </row>
    <row r="16" spans="1:2" x14ac:dyDescent="0.35">
      <c r="A16" s="4" t="s">
        <v>560</v>
      </c>
      <c r="B16" s="40">
        <v>2500</v>
      </c>
    </row>
    <row r="17" spans="1:2" x14ac:dyDescent="0.35">
      <c r="A17" s="2" t="s">
        <v>561</v>
      </c>
    </row>
    <row r="21" spans="1:2" x14ac:dyDescent="0.35">
      <c r="A21" s="3" t="s">
        <v>562</v>
      </c>
    </row>
    <row r="22" spans="1:2" x14ac:dyDescent="0.35">
      <c r="A22" s="6" t="s">
        <v>563</v>
      </c>
      <c r="B22" s="6" t="s">
        <v>564</v>
      </c>
    </row>
    <row r="23" spans="1:2" x14ac:dyDescent="0.35">
      <c r="A23" s="4" t="s">
        <v>565</v>
      </c>
      <c r="B23" s="40">
        <v>10200</v>
      </c>
    </row>
    <row r="24" spans="1:2" x14ac:dyDescent="0.35">
      <c r="A24" s="4" t="s">
        <v>566</v>
      </c>
      <c r="B24" s="40">
        <v>9300</v>
      </c>
    </row>
    <row r="25" spans="1:2" x14ac:dyDescent="0.35">
      <c r="A25" s="4" t="s">
        <v>567</v>
      </c>
      <c r="B25" s="40">
        <v>0</v>
      </c>
    </row>
    <row r="27" spans="1:2" x14ac:dyDescent="0.35">
      <c r="A27" s="2" t="s">
        <v>568</v>
      </c>
    </row>
    <row r="29" spans="1:2" x14ac:dyDescent="0.35">
      <c r="A29" s="23" t="s">
        <v>70</v>
      </c>
    </row>
  </sheetData>
  <pageMargins left="0.75" right="0.75" top="1" bottom="1" header="0.5" footer="0.5"/>
  <headerFooter>
    <oddFooter>&amp;C&amp;8 &amp;K777777© 2026 Certified SysAdmin LLC d/b/a RothIRAHub  ·  rothirahub.com/roth-ira-california  ·  facts verified 2026-07-24</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vt:lpstr>
      <vt:lpstr>Report Card</vt:lpstr>
      <vt:lpstr>Full Dataset</vt:lpstr>
      <vt:lpstr>Conversion Math</vt:lpstr>
      <vt:lpstr>Charts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Roth IRA in California — verified dataset 2026-07-24</dc:title>
  <dc:subject>California tax, protection, and program rules for Roth IRAs, verified against primary sources</dc:subject>
  <dc:creator>RothIRAHub Editorial (Certified SysAdmin LLC d/b/a RothIRAHub)</dc:creator>
  <cp:keywords>Roth IRA, California, Roth conversion, CA state tax, FTB, R&amp;TC 17085, CalSavers, community property, RothIRAHub</cp:keywords>
  <dc:description>79 verified facts: CA taxation of Roth withdrawals and conversions, the 2.5% early-distribution tax, the $1M Behavioral Health Services Tax, moving and residency rules, creditor and community-property protection, Medi-Cal treatment, the CalSavers auto-IRA, 529 interactions, benefit cliffs, and public-employee plans. Each fact carries its statute, source URL, verbatim quote, and confidence grade. https://www.rothirahub.com/roth-ira-california/</dc:description>
  <cp:lastModifiedBy>Michal Nadrowski</cp:lastModifiedBy>
  <dcterms:created xsi:type="dcterms:W3CDTF">2026-07-24T07:31:28Z</dcterms:created>
  <dcterms:modified xsi:type="dcterms:W3CDTF">2026-07-24T07:55:25Z</dcterms:modified>
  <cp:category>Reference dataset</cp:category>
</cp:coreProperties>
</file>