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dev\projects\RothIRAHub\rothirahub.com\roth-ira-georgia\"/>
    </mc:Choice>
  </mc:AlternateContent>
  <xr:revisionPtr revIDLastSave="0" documentId="13_ncr:1_{6CC80AA4-88D0-45FF-9863-884EA6F775DD}" xr6:coauthVersionLast="47" xr6:coauthVersionMax="47" xr10:uidLastSave="{00000000-0000-0000-0000-000000000000}"/>
  <bookViews>
    <workbookView xWindow="-110" yWindow="-110" windowWidth="38620" windowHeight="21100" xr2:uid="{00000000-000D-0000-FFFF-FFFF00000000}"/>
  </bookViews>
  <sheets>
    <sheet name="About" sheetId="1" r:id="rId1"/>
    <sheet name="Conversion calculator" sheetId="2" r:id="rId2"/>
    <sheet name="Move timing" sheetId="3" r:id="rId3"/>
    <sheet name="County property tax" sheetId="4" r:id="rId4"/>
    <sheet name="Report card" sheetId="5" r:id="rId5"/>
    <sheet name="State comparison" sheetId="6" r:id="rId6"/>
    <sheet name="All facts" sheetId="7" r:id="rId7"/>
  </sheets>
  <definedNames>
    <definedName name="_xlnm._FilterDatabase" localSheetId="6" hidden="1">'All facts'!$B$2:$J$129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3" l="1"/>
  <c r="C17" i="3"/>
  <c r="C16" i="3"/>
  <c r="C18" i="3" s="1"/>
  <c r="C21" i="2"/>
  <c r="C19" i="2"/>
  <c r="C17" i="2"/>
  <c r="C16" i="2"/>
  <c r="C18" i="2" s="1"/>
  <c r="C20" i="2" s="1"/>
  <c r="C22" i="2" l="1"/>
  <c r="C27" i="2"/>
  <c r="C28" i="2"/>
  <c r="C23" i="2"/>
  <c r="C24" i="2" s="1"/>
  <c r="C22" i="3"/>
  <c r="C21" i="3"/>
  <c r="C20" i="3"/>
</calcChain>
</file>

<file path=xl/sharedStrings.xml><?xml version="1.0" encoding="utf-8"?>
<sst xmlns="http://schemas.openxmlformats.org/spreadsheetml/2006/main" count="1364" uniqueCount="836">
  <si>
    <t>The Roth IRA in Georgia — verified dataset</t>
  </si>
  <si>
    <t>Tax year 2026 · compiled 2026-07-29 · rate verified as of 2026-07-29</t>
  </si>
  <si>
    <t>What this is</t>
  </si>
  <si>
    <t>127 facts about Roth IRA treatment in Georgia, each carrying its statutory or</t>
  </si>
  <si>
    <t>administrative authority, a verbatim quote from the source, a confidence grade, and an</t>
  </si>
  <si>
    <t>independent adversarial verification verdict recorded separately from the research.</t>
  </si>
  <si>
    <t>Of 127 facts: 101 confirmed on re-verification, 21 corrected before publication,</t>
  </si>
  <si>
    <t>3 could not be verified to our standard and were CUT rather than hedged.</t>
  </si>
  <si>
    <t>The three facts we cut, and why</t>
  </si>
  <si>
    <t>1. Georgia's day-count residency test. Commercial publishers describe one; the official code is paywalled and every reachable source stating a day count was secondary. We describe legal residence, which we verified. We do NOT claim Georgia has no such test — only that we could not confirm one.</t>
  </si>
  <si>
    <t>2. Whether turning 62 or 65 mid-year gives that year's full exclusion. The statute appears to say yes; we could not reach the operative text.</t>
  </si>
  <si>
    <t>3. That Georgia has no gift tax. Probably true, but our source turned out not to say what it appeared to say, and a claim resting on a misread citation is not worth making.</t>
  </si>
  <si>
    <t>Four official Georgia sources that currently disagree with the statute</t>
  </si>
  <si>
    <t>The Department of Revenue's retirees FAQ (stale earned-income sublimit); its federal-conformity page (code date two years superseded); the retirement-exclusion regulation (last substantively amended 2011, stale example figures, though it delegates eligibility and amount to the statute by its own terms); and the Attorney General's garnishment-exemptions publication (cites a code section repealed a decade ago).</t>
  </si>
  <si>
    <t>None of those changes an answer here — we cite the statutes, the enrolled bills and the current forms. They are listed so a reader checking our work against a state page knows which is behind.</t>
  </si>
  <si>
    <t>Not advice</t>
  </si>
  <si>
    <t>This workbook describes Georgia rules and does arithmetic on figures you enter. It is not tax or legal advice and it does not analyse your situation. Two things on this page in particular turn on facts we cannot see: whether the retirement income exclusion reaches a Roth conversion, which no Georgia authority has addressed, and which income definition your own county's senior exemption tests.</t>
  </si>
  <si>
    <t>Found an error?</t>
  </si>
  <si>
    <t>rothirahub.com/about/contact/ — corrections are logged publicly at rothirahub.com/about/corrections/.</t>
  </si>
  <si>
    <t>Live page (kept current)</t>
  </si>
  <si>
    <t>https://www.rothirahub.com/roth-ira-georgia/ — the rate on this page is the shortest-lived figure in the series, so check the live page's 'rate verified as of' stamp before relying on this copy.</t>
  </si>
  <si>
    <t>Copyright &amp; reuse</t>
  </si>
  <si>
    <t>© 2026 Certified SysAdmin LLC d/b/a RothIRAHub. All rights reserved.</t>
  </si>
  <si>
    <t>Reuse welcome: quote or republish this data with attribution to RothIRAHub and a link to https://www.rothirahub.com/roth-ira-georgia/. Please don't strip the authority, source-quote, confidence or verification columns — they are what makes it checkable.</t>
  </si>
  <si>
    <t>Terms: rothirahub.com/about/terms-of-service/ · Editorial standards: rothirahub.com/about/editorial-guidelines/ · Disclaimer: rothirahub.com/about/disclaimer/</t>
  </si>
  <si>
    <t>What a Roth conversion costs in Georgia</t>
  </si>
  <si>
    <t>Tax year 2026 · flat 4.99% · yellow cells are inputs</t>
  </si>
  <si>
    <t>PER TAXPAYER. Georgia's exclusion cannot be pooled between spouses — the regulation forbids using a spouse's income in your own computation. A married couple must run this sheet TWICE, once per spouse, each against that spouse's own IRA. Converting a joint-sized amount from one spouse's account wastes the other's allowance entirely.</t>
  </si>
  <si>
    <t>Your inputs</t>
  </si>
  <si>
    <t>Your age at any point during the year</t>
  </si>
  <si>
    <t>62–64 gets $35,000; 65+ gets $65,000</t>
  </si>
  <si>
    <t>Roth conversion amount</t>
  </si>
  <si>
    <t>from YOUR traditional IRA</t>
  </si>
  <si>
    <t>Other retirement income this year</t>
  </si>
  <si>
    <t>pensions, annuities, interest, dividends, rents, capital gains</t>
  </si>
  <si>
    <t>Earned income (wages) — everywhere, not just Georgia</t>
  </si>
  <si>
    <t>consumes up to $5,000 of the allowance on an everywhere basis</t>
  </si>
  <si>
    <t>Filing jointly? (1 = yes, 0 = no)</t>
  </si>
  <si>
    <t>affects the standard deduction only, never the exclusion</t>
  </si>
  <si>
    <t>How Georgia computes it</t>
  </si>
  <si>
    <t>Your exclusion cap</t>
  </si>
  <si>
    <t>$0 under 62 — the age gate is the whole ballgame</t>
  </si>
  <si>
    <t>Allowance consumed by earned income</t>
  </si>
  <si>
    <t>everywhere basis, not the Georgia-apportioned slice</t>
  </si>
  <si>
    <t>Allowance available against retirement income</t>
  </si>
  <si>
    <t>this is where the $5,000 haircut bites</t>
  </si>
  <si>
    <t>Retirement income in the Georgia base</t>
  </si>
  <si>
    <t>the conversion is a taxable IRA distribution</t>
  </si>
  <si>
    <t>Excluded</t>
  </si>
  <si>
    <t>capped both ways</t>
  </si>
  <si>
    <t>Standard deduction</t>
  </si>
  <si>
    <t>2026 amounts, enacted by HB 463</t>
  </si>
  <si>
    <t>Georgia taxable amount</t>
  </si>
  <si>
    <t>GEORGIA TAX ON THE CONVERSION</t>
  </si>
  <si>
    <t>at the flat 4.99% rate for 2026</t>
  </si>
  <si>
    <t>Effective Georgia rate on the conversion</t>
  </si>
  <si>
    <t>not 4.99% once the exclusion applies</t>
  </si>
  <si>
    <t>What changes if you wait</t>
  </si>
  <si>
    <t>Same conversion in 2027, at the larger exclusion</t>
  </si>
  <si>
    <t>the 65+ exclusion rises to $70,000 in 2027 — that increase is UNCONDITIONAL</t>
  </si>
  <si>
    <t>Same conversion at the 3.99% statutory floor</t>
  </si>
  <si>
    <t>SCHEDULED, not certain: eight 0.125-point steps, each contingent on three revenue tests certified every December 1, so tax year 2034 at the earliest</t>
  </si>
  <si>
    <t>The exclusion increase is the forward-looking change you can rely on. The rate cuts are not — a single failed revenue test delays the entire schedule by a year, and tax year 2027's rate is not knowable until December 1, 2026.</t>
  </si>
  <si>
    <t>Whether the exclusion reaches a CONVERSION specifically is well founded but not settled. The Department of Revenue states Georgia follows federal treatment of a conversion, and the conversion lands on the exclusion worksheet's line for taxable IRA distributions — but no Georgia authority expressly applies the exclusion to conversion income. Treat a large conversion as needing written confirmation.</t>
  </si>
  <si>
    <t>Moving to Georgia: convert before, or after?</t>
  </si>
  <si>
    <t>Yellow cells are inputs</t>
  </si>
  <si>
    <t>Georgia's exclusion has NO residency waiting period — it turns on age alone — and the part-year proration is an income ratio, not a day count. So a conversion done AFTER you establish Georgia domicile can capture the whole annual exclusion even if you arrived in July. A conversion done BEFORE contributes nothing to that ratio and wastes the allowance for the year.</t>
  </si>
  <si>
    <t>Conversion amount</t>
  </si>
  <si>
    <t>Your age</t>
  </si>
  <si>
    <t>62–64: $35,000. 65+: $65,000</t>
  </si>
  <si>
    <t>Former state's effective rate on the conversion</t>
  </si>
  <si>
    <t>0 for FL/TN/TX. Use your actual marginal state rate.</t>
  </si>
  <si>
    <t>standard deduction only</t>
  </si>
  <si>
    <t>The comparison</t>
  </si>
  <si>
    <t>Georgia exclusion available</t>
  </si>
  <si>
    <t>Georgia standard deduction</t>
  </si>
  <si>
    <t>Convert AFTER the move — Georgia tax</t>
  </si>
  <si>
    <t>former state cannot tax it: federal law bars taxing a nonresident's retirement income</t>
  </si>
  <si>
    <t>Convert BEFORE the move — former state tax</t>
  </si>
  <si>
    <t>Georgia gets nothing, but the exclusion goes unused that year</t>
  </si>
  <si>
    <t>CHEAPER OPTION</t>
  </si>
  <si>
    <t>Amount saved by choosing correctly</t>
  </si>
  <si>
    <t>Break-even former-state rate</t>
  </si>
  <si>
    <t>above this, converting after the move wins; below it, converting before wins</t>
  </si>
  <si>
    <t>The break-even rate rises with conversion size and approaches 4.99% — so the larger the conversion, the more likely converting before the move is cheaper, even out of a moderately-taxed state. Small conversions almost always favour waiting.</t>
  </si>
  <si>
    <t>Federal law does not launder a pre-move conversion: timing governs, not the calendar year in which you eventually moved. And if your former state still counts you as a resident, the federal protection gives you nothing.</t>
  </si>
  <si>
    <t>The county trap: which income figure your exemption tests</t>
  </si>
  <si>
    <t>Georgia's retirement income exclusion is a state subtraction applied AFTER federal adjusted gross income. So when a county's income test is a FEDERAL measure, the exclusion cannot protect you — the test sees the whole conversion, including the part Georgia will exempt from income tax. When the test is a Georgia measure, the exclusion has already done its work.</t>
  </si>
  <si>
    <t>Exemption</t>
  </si>
  <si>
    <t>Age</t>
  </si>
  <si>
    <t>Income test</t>
  </si>
  <si>
    <t>Conversion risk</t>
  </si>
  <si>
    <t>Why</t>
  </si>
  <si>
    <t>Cobb</t>
  </si>
  <si>
    <t>62+</t>
  </si>
  <si>
    <t>No income test at all</t>
  </si>
  <si>
    <t>Immune</t>
  </si>
  <si>
    <t>A conversion of any size cannot affect it.</t>
  </si>
  <si>
    <t>Fulton (new for 2026)</t>
  </si>
  <si>
    <t>senior</t>
  </si>
  <si>
    <t>No income requirement</t>
  </si>
  <si>
    <t>Fulton's newest senior school exemptions carry no income test.</t>
  </si>
  <si>
    <t>DeKalb H3 / H4</t>
  </si>
  <si>
    <t>62+/65+</t>
  </si>
  <si>
    <t>Georgia Net Income, $10,000 ceiling</t>
  </si>
  <si>
    <t>Largely sheltered</t>
  </si>
  <si>
    <t>State-side measure, so the exclusion applies before the test. A DOR worksheet that shelters retirement income up to the Social Security maximum first.</t>
  </si>
  <si>
    <t>Gwinnett L5A</t>
  </si>
  <si>
    <t>65+</t>
  </si>
  <si>
    <t>Georgia taxable income, $124,648 for 2026</t>
  </si>
  <si>
    <t>State-side measure, and a high ceiling.</t>
  </si>
  <si>
    <t>Fulton</t>
  </si>
  <si>
    <t>Federal-return income, $30,000 ($54,000 exemption)</t>
  </si>
  <si>
    <t>AT RISK</t>
  </si>
  <si>
    <t>Federal measure — the exclusion is downstream and cannot protect it. Senior freeze at $39,000.</t>
  </si>
  <si>
    <t>DeKalb H9</t>
  </si>
  <si>
    <t>70+</t>
  </si>
  <si>
    <t>Federal AGI, $113,664 ceiling</t>
  </si>
  <si>
    <t>A 100% school-tax exemption lost the year you cross it.</t>
  </si>
  <si>
    <t>Statewide floating (§48-5-47.1)</t>
  </si>
  <si>
    <t>Federal AGI, $30,000 household</t>
  </si>
  <si>
    <t>A hard cliff with no retirement shelter at all.</t>
  </si>
  <si>
    <t>Statewide deferral</t>
  </si>
  <si>
    <t>Gross household income $15,000 or less</t>
  </si>
  <si>
    <t>The tightest test of the lot; a conversion of almost any size destroys it.</t>
  </si>
  <si>
    <t>Unresolved, and worth asking your county before a large distribution: whether a TAX-FREE qualified Roth withdrawal counts inside the worksheet-based 'net income' and 'gross income' tests. It plainly cannot touch a federal-AGI test, because it never reaches federal AGI. No published guidance addresses the worksheet measures.</t>
  </si>
  <si>
    <t>Georgia Roth report card</t>
  </si>
  <si>
    <t>Conversion taxed?</t>
  </si>
  <si>
    <t>Yes — fully, at the flat 4.99% rate, unless the exclusion covers it</t>
  </si>
  <si>
    <t>Conversion cost at 65+</t>
  </si>
  <si>
    <t>Potentially $0 — up to $65,000 per taxpayer may be excludable</t>
  </si>
  <si>
    <t>Qualified withdrawals taxed?</t>
  </si>
  <si>
    <t>No — federal conformity, not a Roth-specific rule</t>
  </si>
  <si>
    <t>State early-withdrawal penalty</t>
  </si>
  <si>
    <t>None</t>
  </si>
  <si>
    <t>Local income tax</t>
  </si>
  <si>
    <t>None found, and no general law authorizing one</t>
  </si>
  <si>
    <t>Social Security taxed?</t>
  </si>
  <si>
    <t>No — fully subtracted, and it does not consume the exclusion</t>
  </si>
  <si>
    <t>Rate direction</t>
  </si>
  <si>
    <t>Declining: 4.99% for 2026 toward a 3.99% floor — each step contingent</t>
  </si>
  <si>
    <t>Estate tax</t>
  </si>
  <si>
    <t>Inheritance tax</t>
  </si>
  <si>
    <t>Creditor protection, bankruptcy</t>
  </si>
  <si>
    <t>Strongest in the series — Roth IRAs excluded from the estate entirely (11th Cir.)</t>
  </si>
  <si>
    <t>Creditor protection, garnishment</t>
  </si>
  <si>
    <t>Exempt while undistributed; no cap, no support test</t>
  </si>
  <si>
    <t>Inherited Roth protection</t>
  </si>
  <si>
    <t>Unsettled — no Georgia statute and no Georgia decision</t>
  </si>
  <si>
    <t>Senior property-tax risk</t>
  </si>
  <si>
    <t>High and county-dependent</t>
  </si>
  <si>
    <t>Roth's state advantage at 65+</t>
  </si>
  <si>
    <t>Zero inside the exclusion — the traditional route is free too</t>
  </si>
  <si>
    <t>Georgia against the six states already documented</t>
  </si>
  <si>
    <t>State</t>
  </si>
  <si>
    <t>Income tax</t>
  </si>
  <si>
    <t>Conversion cost</t>
  </si>
  <si>
    <t>Local tax</t>
  </si>
  <si>
    <t>Death tax</t>
  </si>
  <si>
    <t>Inherited Roth</t>
  </si>
  <si>
    <t>Georgia</t>
  </si>
  <si>
    <t>4.99% flat, declining</t>
  </si>
  <si>
    <t>$0 possible at 62+ via the exclusion</t>
  </si>
  <si>
    <t>Excluded from the estate entirely</t>
  </si>
  <si>
    <t>Illinois</t>
  </si>
  <si>
    <t>4.95% flat</t>
  </si>
  <si>
    <t>$0 — the statute names conversions</t>
  </si>
  <si>
    <t>$4,000,000 estate tax</t>
  </si>
  <si>
    <t>Not protected (appellate)</t>
  </si>
  <si>
    <t>Pennsylvania</t>
  </si>
  <si>
    <t>3.07% flat</t>
  </si>
  <si>
    <t>$0 at any age</t>
  </si>
  <si>
    <t>Yes, local</t>
  </si>
  <si>
    <t>Inheritance tax reaches a Roth</t>
  </si>
  <si>
    <t>Not protected (settled)</t>
  </si>
  <si>
    <t>Texas</t>
  </si>
  <si>
    <t>No income tax</t>
  </si>
  <si>
    <t>$0</t>
  </si>
  <si>
    <t>Constitutionally barred</t>
  </si>
  <si>
    <t>Protected by statute</t>
  </si>
  <si>
    <t>Florida</t>
  </si>
  <si>
    <t>New York</t>
  </si>
  <si>
    <t>Graduated to 10.9%</t>
  </si>
  <si>
    <t>Taxed; $20,000 exclusion at 59½</t>
  </si>
  <si>
    <t>NYC 3.876%</t>
  </si>
  <si>
    <t>Estate tax with a cliff</t>
  </si>
  <si>
    <t>Panels split</t>
  </si>
  <si>
    <t>California</t>
  </si>
  <si>
    <t>Graduated to 13.3%</t>
  </si>
  <si>
    <t>Taxed, plus a 2.5% state penalty</t>
  </si>
  <si>
    <t>No controlling answer</t>
  </si>
  <si>
    <t>Domain</t>
  </si>
  <si>
    <t>Topic</t>
  </si>
  <si>
    <t>Value</t>
  </si>
  <si>
    <t>Detail</t>
  </si>
  <si>
    <t>Authority</t>
  </si>
  <si>
    <t>Source quote</t>
  </si>
  <si>
    <t>Confidence</t>
  </si>
  <si>
    <t>Verification</t>
  </si>
  <si>
    <t>Published</t>
  </si>
  <si>
    <t>conversion-tax</t>
  </si>
  <si>
    <t>taxable-income-starting-point</t>
  </si>
  <si>
    <t>Federal AGI — a Roth conversion flows into the Georgia base automatically, with no separate state election</t>
  </si>
  <si>
    <t>O.C.G.A. §48-7-27(a) makes Georgia taxable net income equal federal adjusted gross income, less enumerated subtractions (standard or itemized deduction, dependent exemptions, and the paragraph (5) retirement income exclusion, among others). Because Georgia starts at federal AGI rather than federal taxable income, any amount a traditional-to-Roth conversion adds to federal AGI under IRC §408A(d)(3) is in the Georgia base by default. There is no Georgia add-back, no separate state conversion election, and no Georgia form on which a conversion is separately reported. Quoted text is from the enrolled HB 463 (2026), which restates subsection (a)'s introductory language while amending it.</t>
  </si>
  <si>
    <t>O.C.G.A. §48-7-27(a); HB 463 (2026) §2-3, as passed House and Senate</t>
  </si>
  <si>
    <t>"(a)  Georgia taxable net income of an individual shall be the taxpayer's federal adjusted gross income, as defined in the United States Internal Revenue Code of 1986, less:</t>
  </si>
  <si>
    <t>high</t>
  </si>
  <si>
    <t>confirmed</t>
  </si>
  <si>
    <t>yes</t>
  </si>
  <si>
    <t>taxes-qualified-withdrawals</t>
  </si>
  <si>
    <t>No — qualified Roth IRA withdrawals are not taxed by Georgia, by automatic conformity rather than a Roth-specific exemption</t>
  </si>
  <si>
    <t>Same as researched, but fix the count: the IT-511 (2025) Additions list runs to FOURTEEN numbered items, not 12, and SIX of them are credit-related deduction add-backs (items 9-14: Qualified Education Expense, Land Conservation, Qualified Rural Hospital Organization Expense, Qualified Education Donation, Qualified Foster Child Donation, and Qualified Law Enforcement Donation), not four. Items 1-8 are as described (non-Georgia municipal interest, loss carryovers, Form 4972 lump sums, 1981-86 depreciation, federal-conformity adjustments, NOL carryover, payments to unauthorized employees, taxable Path2College 529 withdrawals). Conclusion is unchanged and now verified by exhaustion of the actual 14-item list: nothing touches Roth or IRA distributions.</t>
  </si>
  <si>
    <t>O.C.G.A. §48-7-27(a) and (b); O.C.G.A. §48-1-2(14); IRC §408A(d)(1)-(2); DOR Form IT-511 (2025), Additions</t>
  </si>
  <si>
    <t>Additions The following adjustments must be added if applicable: 1. Interest received from non-Georgia municipal bonds and dividends received from mutual funds that derived income from non-Georgia municipal bonds.</t>
  </si>
  <si>
    <t>corrected</t>
  </si>
  <si>
    <t>irc-conformity-date</t>
  </si>
  <si>
    <t>IRC as enacted on or before January 1, 2026 (HB 1199, signed 2026-03-20), applicable to tax years beginning on or after January 1, 2025</t>
  </si>
  <si>
    <t>O.C.G.A. §48-1-2(14) is a fixed-date conformity provision updated annually. HB 1199 (2026) moved it from 'January 1, 2025' to 'January 1, 2026' and from 'taxable years beginning on or after January 1, 2024' to '2025'. A current conformity date matters for Roth mechanics because it is what pulls newly enacted federal provisions into the Georgia base rather than stranding them. Georgia decouples selectively — the enumerated exceptions include IRC §§163(h)(4), 168(k), 174A, 179 provisions, and §§224/225 (federal no-tax-on-tips and no-tax-on-overtime) — but none of the carve-outs touch IRC §408A, §408(d), §72(t), or the SECURE Act retirement provisions, so Roth and IRA rules flow through unmodified. CAUTION: DOR's own 'Income Tax Federal Tax Changes' web page was still stale as of this research, listing HB 1162 / IRC as of January 1, 2024 as its most recent entry; cite the bill and the Employer's Tax Guide instead.</t>
  </si>
  <si>
    <t>O.C.G.A. §48-1-2(14); HB 1199 (2026), House Rules Committee Substitute, §1 and §2</t>
  </si>
  <si>
    <t>"(14)  'Internal Revenue Code' or 'Internal Revenue Code of 1986' means for taxable years beginning on or after January 1, 2024 2025, the provisions of the United States Internal Revenue Code of 1986, as amended, provided for in federal law enacted on or before January 1, 2025 2026</t>
  </si>
  <si>
    <t>conversions-state-treatment</t>
  </si>
  <si>
    <t>Fully taxable as ordinary income in the conversion year at the flat 4.99% rate; no Georgia spread, deferral, or recapture rule</t>
  </si>
  <si>
    <t>As researched, except drop the absolute claim that Georgia has "no separate state basis-tracking regime." Georgia retains one narrow, vestigial basis-recovery subtraction that reaches IRA withdrawals: IT-511 Subtractions item 7 allows a subtraction for "Individual retirement account, Keogh, and SEP plan withdrawals where tax has been paid to Georgia because of the difference between Georgia and Federal law for tax years 1981 through 1986." (A parallel item 12 does the same for Teachers Retirement System contributions taxed by Georgia between July 1, 1987 and December 31, 1989.) In practice this is nil for anyone whose IRA contributions post-date 1986, i.e. essentially every reader converting today, so the conclusion is unaffected — but the flat statement is refuted by DOR's own instruction booklet and should be phrased as "no general state basis-tracking regime; only a 1981-86 legacy subtraction."</t>
  </si>
  <si>
    <t>O.C.G.A. §48-7-20(a.1)(1); §48-7-27(a); HB 463 (2026) §2-1</t>
  </si>
  <si>
    <t>"(a.1)(1)  On and after January 1, 2025 2026, the tax imposed pursuant to subsection (a) of this Code section shall be 5.19 percent 4.99 percent for taxable years beginning on or after January 1, 2025 2026</t>
  </si>
  <si>
    <t>current-year-rate-2026</t>
  </si>
  <si>
    <t>4.99% flat, all filing statuses, for taxable years beginning on or after January 1, 2026 — no brackets and no high-income recapture or supplemental rate</t>
  </si>
  <si>
    <t>HB 463 (the Georgia Economic Growth and Tax Relief Act of 2026), signed 2026-05-11, cut the flat rate from 5.19% to 4.99%. The Act is effective on the Governor's approval and applicable to all taxable years beginning on or after January 1, 2026, i.e. retroactive to the start of the year. Georgia's graduated brackets were repealed by HB 1437 (2022); the pre-2024 tables (1% to 5.75%) are marked 'Reserved' in §48-7-20(b)(1). There is no surtax, no recapture bracket, no millionaire's tax, and no separate rate on capital gains or conversion income. Verified on two independent primary surfaces: the enrolled bill text and DOR's 2026 Employer's Withholding Tax Guide (rev. June 2026).</t>
  </si>
  <si>
    <t>O.C.G.A. §48-7-20(a.1)(1); HB 463 (2026) §§2-1, 5-1; DOR 2026 Employer's Withholding Tax Guide (rev. June 2026)</t>
  </si>
  <si>
    <t>WHAT'S NEW FOR TAX YEAR 2026  Georgia Tax Changes Effective January 1, 2026:  The following changes are effective upon signature of HB 463, but retroactive to taxable years beginning on or after January 1, 2026:  • The income tax rate has been reduced from a flat rate of 5.19% to a flat rate of 4.99%. Note: Employers must continue to withhold at the rate of 5.19% before the effective date of the change and can begin withholding at the new rate of 4.99%, starting May 11, 2026.</t>
  </si>
  <si>
    <t>calculator-rate-error-confirmed</t>
  </si>
  <si>
    <t>CONFIRMED ERROR — our calculators hard-code 0.0539; ship 0.0499 (overstates a Georgia conversion's state cost by 0.40pp, $400 per $100,000)</t>
  </si>
  <si>
    <t>Both /tools/conversion-cost-calculator/ (line 2339) and /tools/conversion-planner/ (line 2366) contain { code: 'GA', name: 'Georgia', rate: 0.0539 }. 5.39% was the TY2024 rate set by HB 1015 (2024). Two enacted cuts have intervened: HB 111 (signed 2025-04-15) took it to 5.19% retroactive to 2025-01-01, and HB 463 (signed 2026-05-11) took it to 4.99% retroactive to 2026-01-01. The prior-law figures HB 463 struck out — '5.19 percent' and a '0.10' annual step to a '4.99 percent' floor — independently document HB 111's version of the statute, and DOR's 2026 Employer's Tax Guide names 5.19% as the immediately preceding rate. On a $100,000 conversion the fix reduces the modeled Georgia cost from $5,390 to $4,990. Separately, note that a flat-rate model cannot represent the §48-7-27(a)(5) retirement income exclusion, so even 4.99% overstates the state cost for a converter aged 62 or older.</t>
  </si>
  <si>
    <t>O.C.G.A. §48-7-20(a.1)(1) as amended by HB 463 (2026) §2-1</t>
  </si>
  <si>
    <t>the tax imposed pursuant to subsection (a) of this Code section shall be 5.19 percent 4.99 percent for taxable years beginning on or after January 1, 2025 2026; provided, however, that such rate shall be reduced by 0.10 0.125 percent annually beginning on January 1, 2026  2027, until the rate reaches 4.99 percent, 3.99 percent</t>
  </si>
  <si>
    <t>rate-trajectory</t>
  </si>
  <si>
    <t>5.75% graduated top rate → 5.49% flat (HB 1437, 2022) → 5.39% TY2024 (HB 1015) → 5.19% TY2025 (HB 111) → 4.99% TY2026 (HB 463)</t>
  </si>
  <si>
    <t>HB 1437 (2022), the Tax Reduction and Reform Act of 2022, repealed the graduated brackets (top rate 5.75%, tables now 'Reserved' in §48-7-20(b)(1)) and substituted a flat 5.49% with 0.10pp annual step-downs to a 4.99% floor, conditioned on revenue tests. HB 1015 (2024) accelerated TY2024 to 5.39%. HB 111 (2025), signed 2025-04-15, cut to 5.19% retroactive to 2025-01-01. HB 463 (2026), signed 2026-05-11, cut to 4.99% retroactive to 2026-01-01 — reaching the original 4.99% floor, per the Governor's office, 'three years ahead of schedule' — and simultaneously replaced the endpoint, changing the step to 0.125pp annually and the floor to 3.99%. The quoted Georgia House Research and Development Committee summary documents the HB 1437 baseline and step conditions; each subsequent step is confirmed in the corresponding enrolled bill text.</t>
  </si>
  <si>
    <t>HB 1437 (2022) as passed House and Senate; HB 1015 (2024); HB 111 (2025); HB 463 (2026); O.C.G.A. §48-7-20</t>
  </si>
  <si>
    <t>2022 - House Bill 1437, the 'T ax Reduction and Reform Act of 2022'  Eliminated the personal income tax brackets and replaced them with a tax rate of 5.49%.  Allowed for future annual reductions of 0.10% until reaching 4.99%</t>
  </si>
  <si>
    <t>rate-step-down-mechanism</t>
  </si>
  <si>
    <t>0.125pp per year starting January 1, 2027 toward a 3.99% floor — automatic if three revenue tests pass, but each failure delays the cut a full year, so 2027's rate is not knowable until December 1, 2026. The tests now sit in O.C.G.A. §48-7-27(a)(1.1), NOT §48-7-20(a.1)(2), which HB 463 repealed.</t>
  </si>
  <si>
    <t>The substance is right — three revenue tests, verbatim as described, the Office of Planning and Budget determining and reporting by December 1 each year to DOR, the Speaker, the Senate President and four committee chairs, 0.125pp steps toward 3.99%, 4.865% the scheduled TY2027 rate — but the citation is to repealed law. Strikethrough analysis of the enrolled HB 463 shows the Act STRUCK O.C.G.A. §48-7-20(a.1)(2) and (3) in their entirety and relocated the identical three tests and OPB reporting duty into a NEW §48-7-27(a)(1.1)(A)-(B), which on its face governs the standard-deduction escalator. The rate delay is now DERIVATIVE: HB 463 struck "subject to delays as provided in paragraph (2) of this subsection" and inserted "delayed by one year for each year that prospective annual reductions in the standard deduction are delayed for any of the reasons provided in paragraph (1.1) of subsection (a) of Code Section 48-7-27." A tell-tale confirms the repeal: the struck paragraph (3) still ends "after the final reduction to the rate of 4.99 percent occurs" — a floor HB 463 replaced with 3.99% and never amended, because it was deleting the paragraph. Cite §48-7-20(a.1)(1) for the rate and step, and §48-7-27(a)(1.1)(A)-(B) for the three tests and the December 1 determination. Quote the new (1.1), not the old (2). Also note the same (1.1) delays govern the dependent exemption via §48-7-26(b).</t>
  </si>
  <si>
    <t>O.C.G.A. §48-7-27(a)(1.1)(A)-(B), as added by HB 463 (2026) §2-3</t>
  </si>
  <si>
    <t>(2)  Each prospective annual reduction in the tax rate that would otherwise occur as provided in paragraph (1) of this subsection shall be delayed by one year for each year that any of the following are true as of December 1: (A)  The Governor's revenue estimate for the succeeding fiscal year is not at least 3 percent above the Governor's revenue estimate for the present fiscal year; (B)  The prior fiscal year's net revenue collection was not higher than each of the preceding three fiscal years' net tax revenue collection; or (C)  The Revenue Shortfall Reserve provided for in Code Section 45-12-93 does not contain a sum that exceeds the amount of the decrease in state revenue projected to occur as a result of the prospective reduction in the tax rates set to occur the following year.</t>
  </si>
  <si>
    <t>rate-shelf-life-forward-risk</t>
  </si>
  <si>
    <t>Direction is down but the destination is contested — a 2026 Senate committee recommended 3.99% by TY2029 and full repeal by 2032</t>
  </si>
  <si>
    <t>Context for how long any Georgia rate figure stays true. The Georgia Senate Special Committee on Eliminating Georgia's Income Tax issued a 2026 final report recommending that the General Assembly legislate a 3.99% personal rate for TY2029 and then reduce it 'from 3.99% to 0.00% by the year 2032,' with statutory triggers permitting suspension in a downturn. This is a committee recommendation, not law, and no enacted statute sets a rate below the 3.99% floor in HB 463. For a conversion-ladder page the honest framing is: Georgia's rate has fallen in each of the last three tax years, is scheduled to keep falling, and the legislature is actively debating elimination — so a Georgian weighing 'convert now at a known rate versus later at a lower one' faces genuine rate risk in the pro-waiting direction, which partly offsets the standard convert-early heuristic. Put a visible rate-verified-as-of date on the page.</t>
  </si>
  <si>
    <t>Georgia Senate Special Committee on Eliminating Georgia's Income Tax, Final Report (2026), Final Recommendations</t>
  </si>
  <si>
    <t>The Special Committee also recommends that future legislation provide for the personal income tax rate to be 3.99% for the 2029 tax year.   ● Over time, the General Assembly should adopt further legislation incrementally reducing the personal income tax rate from 3.99% to 0.00% by the year 2032.</t>
  </si>
  <si>
    <t>standard-deduction-2026</t>
  </si>
  <si>
    <t>$15,000 single/HoH/MFS and $30,000 MFJ FOR TAX YEAR 2026 — the January 1, 2027 date in secondary sources is when the annual escalator starts, not when these amounts take effect</t>
  </si>
  <si>
    <t>Keep the cell as written — the TY2026 conclusion is fully confirmed against the enrolled text and DOR — but delete the assertion that the Governor's-office press release dated $15,000/$30,000 to January 1, 2027. The 2026-05-11 HB 463 signing release states no standard-deduction dollar amounts and no date for them at all; it says only that the Act "includes provisions for further annual reductions of the state income tax rate as well as increases of the standard deduction." That release is also CORRECT on the exclusion ("raises the retirement income exclusion to $70,000 beginning in 2027"). Attribute the 2027 collapse to unnamed trade summaries, or drop the attribution — do not print an unsubstantiated error claim against the Governor's office.</t>
  </si>
  <si>
    <t>O.C.G.A. §48-7-27(a)(1)(B)(i)-(ii) and (a)(1.1); HB 463 (2026) §§2-3, 5-1</t>
  </si>
  <si>
    <t>(i)  In the case of a married couple filing a joint return, $24,000.00 $30,000.00; provided, however, that such deduction shall be increased by $750.00 annually beginning on January 1, 2027, until such deduction reaches $36,000.00</t>
  </si>
  <si>
    <t>dependent-exemption-2026</t>
  </si>
  <si>
    <t>$5,000 per dependent for TY2026, rising $125/year from January 1, 2027 to a $6,000 ceiling; no interaction with IRA or conversion income</t>
  </si>
  <si>
    <t>HB 463 §2-2 amends O.C.G.A. §48-7-26(b) from $4,000.00 to $5,000.00 per dependent, applicable to TY2026 under §5-1. The $125 annual increases begin January 1, 2027 and stop at $6,000, subject to the same delay conditions as the standard deduction under §48-7-27(a)(1.1). DOR's 2026 Employer's Tax Guide corroborates: 'The dependent deduction was raised from $4,000 to $5,000.' Note the terminology — Georgia calls this a 'personal exemption' in the Code and a 'dependent deduction' in DOR materials; since HB 1437 (2022) there is no separate exemption for the filer or spouse, that function having been folded into the standard deduction. Sourced negative on the topic at hand: this is a per-dependent allowance keyed to dependents, and nothing in §48-7-26 or §48-7-27 conditions it on, or adjusts it for, IRA distributions or conversion income. A conversion does not reduce or phase out the dependent exemption — Georgia has no AGI-based phase-out of it.</t>
  </si>
  <si>
    <t>O.C.G.A. §48-7-26(b); HB 463 (2026) §2-2</t>
  </si>
  <si>
    <t>"(b)  Each taxpayer shall be allowed as a deduction in computing his or her Georgia taxable income a personal exemption in the amount of $4,000.00 $5,000.00 for each dependent of such taxpayer; provided, however, that such deduction shall be increased by $125.00 annually beginning on January 1, 2027, until such deduction reaches $6,000.00</t>
  </si>
  <si>
    <t>overtime-tips-exclusions</t>
  </si>
  <si>
    <t>$1,750 each for qualified overtime and cash tips, TY2026 through TY2028, both self-repealing 2028-12-31 — no interaction with IRA or conversion income</t>
  </si>
  <si>
    <t>Verified years and amounts. HB 463 §2-4 adds §48-7-27(a)(16) (qualified overtime compensation as defined in IRC §225, up to $1,750, for a full-time employee paid by an hourly wage) and (a)(17) (up to $1,750 of cash tips), both 'For all taxable years beginning on or after January 1, 2026,' and both standing 'repealed and reserved on December 31, 2028.' Georgia adopted these narrow state exclusions precisely BECAUSE HB 1199 decoupled Georgia from the far larger federal no-tax-on-tips and no-tax-on-overtime provisions in IRC §§224 and 225 — DOR states the sequence explicitly. SOURCED NEGATIVE, as requested: both paragraphs are limited by their own terms to wage-type compensation (hourly overtime; cash tips in a Treasury-designated tipped occupation). Neither reaches IRA distributions or conversion income, neither is reduced by such income, and neither shares a cap with the retirement income exclusion. Two second-order notes worth a line on the page: (1) tips and overtime in excess of the caps remain earned income, which matters because only $5,000 of earned income can enter the retirement income exclusion base; (2) for TY2026 the amounts are reported annually with year-end income statements, with Form G-7 updated to collect them beginning 2027.</t>
  </si>
  <si>
    <t>O.C.G.A. §48-7-27(a)(16)-(17); HB 463 (2026) §2-4; O.C.G.A. §48-1-2(14) (decoupling from IRC §§224, 225 via HB 1199)</t>
  </si>
  <si>
    <t>The Federal exemptions on tips and overtime wages; however, HB 463 – The Georgia Economic Growth and Tax Relief Act of 2026, Georgia adopted more limited exceptions for Qualified Overtime Compensation and Cash Tips.</t>
  </si>
  <si>
    <t>retirement-income-exclusion-amounts-2026</t>
  </si>
  <si>
    <t>TY2026: $35,000 per taxpayer at ages 62-64 (or under 62 and permanently and totally disabled); $65,000 per taxpayer at 65+</t>
  </si>
  <si>
    <t>Confirmed for TY2026 on three DOR surfaces and in the enrolled statute. O.C.G.A. §48-7-27(a)(5)(A)(xiii), as amended by HB 463, supplies '$35,000.00 for each taxpayer meeting the eligibility requirement set forth in division (i) or (ii) of subparagraph (D) ... or an amount of $65,000.00 for each taxpayer meeting the eligibility requirement set forth in division (iii),' and HB 463 narrowed that division to taxable years 'ending on or before December 31, 2026.' IT-511 (2025) and Form 500 Schedule 1 both restate the same two amounts and the three eligibility routes. IMPORTANT: the amount is stated 'for each taxpayer,' not per return — see the per-taxpayer cell. The exclusion sits alongside, not instead of, the standard deduction and dependent exemptions, all being separate subtractions from federal AGI under §48-7-27(a).</t>
  </si>
  <si>
    <t>O.C.G.A. §48-7-27(a)(5)(A)(xiii) and (a)(5)(D); DOR Form IT-511 (2025), Subtractions; Form 500 Schedule 1</t>
  </si>
  <si>
    <t>1. Retirement income. The maximum retirement income exclusion is $35,000 for taxpayers who are: A. 62 - 64 years of age, or B. less than 62 and permanently disabled to such an extent that they are unable to perform any type of gainful employment. The maximum retirement income exclusion is $65,000 for taxpayers who are 65 years of age or older.</t>
  </si>
  <si>
    <t>retirement-income-exclusion-2027-increase</t>
  </si>
  <si>
    <t>65+ amount rises to $70,000 for tax years beginning on or after January 1, 2027; the 62-64 amount stays $35,000</t>
  </si>
  <si>
    <t>A second date trap, running opposite to the standard deduction. HB 463 §2-3 did NOT amend the TY2026 amounts upward; it capped the existing division (a)(5)(A)(xiii) at taxable years 'ending on or before December 31, 2026' and added a new division (xiv) applying 'For taxable years beginning on or after January 1, 2027' with the 65+ figure at $70,000. The 62-64 / disabled figure remains $35,000 in the new division — only the 65+ tier increases. So: TY2026 = $35,000 / $65,000; TY2027+ = $35,000 / $70,000. The Governor's-office statement that HB 463 'raises the retirement income exclusion to $70,000 beginning in 2027' is accurate. Do not let this bleed into the standard deduction question, where $15,000/$30,000 DOES apply for TY2026. Planning consequence: a Georgian turning 65 in 2026 or 2027 who is converting near the cap gains $5,000 of additional shelter by deferring conversion income into 2027, on top of any rate step-down.</t>
  </si>
  <si>
    <t>O.C.G.A. §48-7-27(a)(5)(A)(xiii)-(xiv); HB 463 (2026) §2-3</t>
  </si>
  <si>
    <t>(xiv)  For taxable years beginning on or after January 1, 2027, retirement income from any source not to exceed an exclusion amount of $35,000.00 for each taxpayer meeting the eligibility requirement set forth in division (i) or (ii) of subparagraph (D) of this paragraph or an amount of $70,000.00 for each taxpayer meeting the eligibility requirement set forth in division (iii) of subparagraph (D) of this paragraph.</t>
  </si>
  <si>
    <t>retirement-income-exclusion-per-taxpayer</t>
  </si>
  <si>
    <t>Per taxpayer, not per return — a 65+ married couple can shelter up to $130,000 in TY2026, but each spouse's cap applies only to that spouse's own income and capacity is NOT poolable</t>
  </si>
  <si>
    <t>The statute grants the amount 'for each taxpayer' meeting an eligibility division, and DOR is explicit that qualification is individual: 'each must qualify on a separate basis. If both spouses qualify, each spouse may claim the amounts above.' So TY2026 maxima are $130,000 for a couple both 65+, $100,000 for one spouse 65+ and one 62-64, $70,000 for both 62-64. THE CRITICAL LIMIT, and the one most likely to be gotten wrong: the exclusion offsets only the retirement income allocated to that spouse. IT-511 directs that 'Income or losses should be allocated to the person who owns the item. If any item is held jointly, the income or loss should be allocated to each taxpayer at 50%.' Because an IRA is by definition individually owned, a conversion out of ONE spouse's IRA can absorb only that spouse's $65,000 — a $130,000 single-spouse conversion does not tap the other spouse's capacity. A couple wanting to use the full $130,000 must convert from both spouses' IRAs in roughly equal amounts. Also note part-year residents and nonresidents must prorate the exclusion.</t>
  </si>
  <si>
    <t>O.C.G.A. §48-7-27(a)(5)(A)(xiii); DOR Form IT-511 (2025), Subtractions and page 24 instructions; Ga. Comp. R. &amp; Regs. r. 560-7-4-.02</t>
  </si>
  <si>
    <t>The exclusion is available for the taxpayer and their spouse; however, each must qualify on a separate basis.  If both spouses qualify, each spouse may claim the amounts above.  Income from property that is jointly owned should be allocated to each taxpayer at 50% of the total value.</t>
  </si>
  <si>
    <t>retirement-income-exclusion-definition</t>
  </si>
  <si>
    <t>Non-exhaustive statutory list: military retirement, interest, dividends, net rental income, capital gains, royalties, pensions and annuities, plus no more than $5,000 of earned income</t>
  </si>
  <si>
    <t>The statutory definition in O.C.G.A. §48-7-27(a)(5)(E)(i) is prefaced 'shall include but not be limited to,' which is what lets DOR administer it more broadly than the enumerated list. Earned income above $5,000 — 'net business income earned by an individual from any trade or business carried on by such individual, wages, salaries, tips, and other employer compensation' — 'shall not be regarded as retirement income,' though receiving earned income does not otherwise reduce eligibility. HB 1437 (2022) raised the earned-income sub-cap from $4,000 to $5,000 effective TY2024, corroborated by the Georgia House RDC summary ('Increased the amount of earned income allowed to be included in the retirement income exemption from $4,000 to $5,000'). STALE-GUIDANCE WARNING: DOR's Retirees FAQ still says 'the first $4000.00 of earned income'; DOR's own retirement-income-exclusion landing page and IT-511 both say $5,000. Use $5,000. Mechanically the exclusion splits into an earned-income portion (capped at $5,000) and an unearned-income portion, computed on Form 500 Schedule 1 page 2. Also note IT-849-style ordering: income already untaxed by Georgia — Social Security, Railroad Retirement, exempt interest — must NOT be included in the exclusion calculation, so it cannot be double-counted.</t>
  </si>
  <si>
    <t>O.C.G.A. §48-7-27(a)(5)(E)(i); HB 1437 (2022) §2-3, as passed House and Senate; DOR Form IT-511 (2025)</t>
  </si>
  <si>
    <t>"(E)(i)  For the purposes of this paragraph, retirement income shall include but not be limited to income from military retirement, interest income, dividend income, net income from rental property, capital gains income, income from royalties, income from pensions and annuities, and no more than $4,000.00 $5,000.00 of an individual's earned income.  Earned income in excess of $4,000.00 $5,000.00, including but not limited to net business income earned by an individual from any trade or business carried on by such individual, wages, salaries, tips, and other employer compensation, shall not be regarded as retirement income.</t>
  </si>
  <si>
    <t>retirement-income-exclusion-covers-ira-distributions</t>
  </si>
  <si>
    <t>Yes — taxable IRA distributions are in the exclusion base; Georgia Form 500 Schedule 1 has a dedicated line 11, 'Taxable IRA Distributions'</t>
  </si>
  <si>
    <t>This is the load-bearing link for the conversion question, and it is settled. The statutory list in §48-7-27(a)(5)(E)(i) does not name IRA distributions expressly — it says 'income from pensions and annuities' — but the list is 'include but not be limited to,' and DOR resolves the point administratively on its own form. The Retirement Income Exclusion worksheet at Form 500 Schedule 1 page 2 computes the unearned-income portion from lines 6 through 13: Interest, Dividend, Alimony, Capital Gains, Other Income, Taxable IRA Distributions, Taxable Pensions, and Rental/Royalty/Partnership/S Corp. Line 11 is expressly 'Taxable IRA Distributions.' IT-511's part-year worksheet carries the same 'Ln 11 Taxable IRA' item. There is no carve-out, sub-limit, or age condition attached to line 11 beyond the overall cap and the (a)(5)(D) eligibility gate. Consequence: a Georgian 62+ taking ordinary traditional-IRA withdrawals pays no Georgia tax on them up to the cap — which is what makes the Roth's state-level advantage collapse inside the cap.</t>
  </si>
  <si>
    <t>DOR Form 500 Schedule 1 (Rev. 07/09/25), Retirement Income Exclusion worksheet line 11; O.C.G.A. §48-7-27(a)(5)(E)(i)</t>
  </si>
  <si>
    <t>11.   Taxable IRA Distributions.........................</t>
  </si>
  <si>
    <t>retirement-income-exclusion-covers-conversions</t>
  </si>
  <si>
    <t>Yes on taxability — DOR states in IT-511 that Georgia follows federal treatment of a traditional-to-Roth conversion — and the conversion lands on the exclusion worksheet's line 11, "Taxable IRA Distributions"; but no Georgia authority expressly applies the exclusion to conversion income, so treat the exclusion question as unresolved</t>
  </si>
  <si>
    <t>The research's central negative is wrong and must be removed: Georgia HAS published guidance addressing Roth conversions. IT-511 (2025) page 12, under the heading "Individual Retirement Accounts," states that "The provisions concerning taxability and conversion from a traditional IRA to a Roth IRA are the same for Georgia and the Internal Revenue Service." That is a DOR instruction-book statement using the word "conversion," and it nails down links (1) and (2) of the mechanical chain on Georgia's own authority rather than by inference: a conversion is taxable in Georgia exactly as it is federally, i.e. as a taxable IRA distribution. Combined with Form 500 Schedule 1 line 11 ("Taxable IRA Distributions"), the chain to the exclusion is now materially tighter than the research described. WHAT IS STILL MISSING, and why this stays MEDIUM: no Georgia source applies the exclusion to conversion income specifically. I checked the statute as amended by HB 463, the full text of Ga. Comp. R. &amp; Regs. r. 560-7-4-.02, IT-511, Form 500 Schedule 1, DOR's retirement-income-exclusion page, DOR's Retirees FAQ, and DOR's Income Tax Letter Rulings index (17 rulings, all job/quality-jobs/film/investment/LIHTC/other-state-credit/permanent-establishment — none retirement or IRA). Recommended page language: a conversion is a taxable IRA distribution and DOR says Georgia follows federal treatment of conversions, so on the face of the statute and DOR's own worksheet the exclusion reaches it; but Georgia has never addressed that specific application in published guidance and it has not been tested, so a Georgian planning a large conversion in reliance on the exclusion should confirm with a Georgia practitioner or seek a DOR letter ruling. Do not present the exclusion application as settled, and do not repeat that "no Georgia authority mentions conversions."</t>
  </si>
  <si>
    <t>O.C.G.A. §48-7-27(a)(5)(A)(xiii) and (a)(5)(E)(i); DOR Form 500 Schedule 1 line 11; IRC §408A(d)(3) — no Georgia guidance addressing conversions</t>
  </si>
  <si>
    <t>(xiii)  For taxable years beginning on or after January 1, 2012 , and ending on or before December 31, 2026 , retirement income from any source not to exceed an exclusion amount of $35,000.00 for each taxpayer meeting the eligibility requirement set forth in division (i) or (ii) of subparagraph (D) of this paragraph or an amount of $65,000.00 for each taxpayer meeting the eligibility requirement set forth in division (iii) of subparagraph (D) of this paragraph</t>
  </si>
  <si>
    <t>medium</t>
  </si>
  <si>
    <t>conversion-window-after-62</t>
  </si>
  <si>
    <t>If the exclusion reaches conversions, Georgia inverts the usual heuristic: the state-optimal conversion window opens AT 62 and widens at 65, rather than closing early</t>
  </si>
  <si>
    <t>The strategic finding, contingent on the preceding cell. Standard advice is to convert early, before rates rise and before RMDs. Georgia cuts the other way on the state layer, for three compounding reasons. (1) Before 62 there is no exclusion, so every dollar converted is taxed at 4.99%. From 62 the first $35,000 per person is sheltered; from 65, $65,000 per person in TY2026 and $70,000 in TY2027. (2) The standard deduction stacks on top as a separate subtraction under §48-7-27(a)(1), so a single filer 65+ with no other retirement income has roughly $80,000 of zero-Georgia-tax conversion room in TY2026 ($65,000 exclusion + $15,000 standard deduction), and a couple both 65+ roughly $160,000 ($130,000 + $30,000) provided the conversions are drawn from both spouses' IRAs. (3) The rate itself is scheduled to fall 0.125pp a year toward 3.99%, so waiting is rewarded twice. Countervailing points the page must state: the federal bill is unchanged by any of this and normally dominates the decision; the exclusion is consumed by pensions, interest, dividends, capital gains and rents first, so a retiree with substantial other retirement income has little or no room left for a conversion; RMDs begin at 73 or 75 and compete for the same exclusion capacity; and a large conversion still raises federal AGI for IRMAA and the federal taxation of Social Security even when Georgia taxes none of it. Ages 62 to 72 is the practical Georgia sweet spot — after the exclusion opens, before RMDs crowd it out.</t>
  </si>
  <si>
    <t>O.C.G.A. §48-7-27(a)(5)(A)(xiii)-(xiv), (a)(1)(B); §48-7-20(a.1)</t>
  </si>
  <si>
    <t>The maximum retirement income exclusion is $65,000 for taxpayers who are 65 years of age or older.</t>
  </si>
  <si>
    <t>roth-vs-traditional-state-math</t>
  </si>
  <si>
    <t>Inside the exclusion the Roth's Georgia advantage is ZERO — a traditional withdrawal is already state-tax-free; the advantage switches back on only above the cap</t>
  </si>
  <si>
    <t>Georgia is the first state in this series where the retirement-income exclusion cuts AGAINST the Roth rather than being neutral. Worked at 4.99% with TY2026 amounts (standard deduction $15,000 single / $30,000 MFJ; exclusion $35,000 at 62-64, $65,000 at 65+, per taxpayer; assumes all income is exclusion-eligible retirement income and, for MFJ, split evenly between spouses). SINGLE, $40,000 of annual retirement income: age 61, taxable $25,000, Georgia tax $1,247.50; age 63, exclusion $35,000 wipes out all but $5,000 which the standard deduction absorbs, tax $0; age 66, tax $0. SINGLE, $80,000: age 61, taxable $65,000, tax $3,243.50; age 63, taxable $30,000, tax $1,497.00; age 66, taxable $0, tax $0. MFJ, $80,000 combined ($40,000 each): both 61, taxable $50,000, tax $2,495.00; both 63, each spouse's $40,000 is covered by a $35,000 exclusion with the remainder inside the $30,000 standard deduction, tax $0; both 66, tax $0. MFJ, $160,000 combined ($80,000 each): both 61, taxable $130,000, tax $6,487.00; both 63, exclusions total $70,000, taxable $60,000, tax $2,994.00; both 66, exclusions total $130,000, taxable $0, tax $0. READING: for the $40,000 single retiree the Roth buys nothing at the state level from 62 onward, so paying 4.99% up front to convert is a pure loss on the Georgia layer. For the $80,000 single retiree the exclusion runs out at 62-64 and the Roth advantage is real but halved; at 65+ it vanishes. The break-even is simply whether lifetime retirement income exceeds the per-spouse cap plus the standard deduction. MANDATORY CAVEAT for the page: the federal picture is unchanged and usually dominates — federal tax on a traditional withdrawal is unaffected by any of this, Roth assets still escape RMDs and give heirs tax-free growth, and 4.99% is a small share of a typical marginal rate. Georgia should adjust the conclusion at the margin, not reverse it.</t>
  </si>
  <si>
    <t>Computed from O.C.G.A. §48-7-20(a.1)(1) (4.99%), §48-7-27(a)(1)(B) (standard deduction), §48-7-27(a)(5)(A)(xiii) (exclusion)</t>
  </si>
  <si>
    <t>(ii)  In the case of a single taxpayer, head of household, or married taxpayer filing a separate return, $12,000.00 $15,000.00</t>
  </si>
  <si>
    <t>retirement-income-exclusion-age-attainment-midyear</t>
  </si>
  <si>
    <t>Statutory eligibility turns on attaining the age 'during any part of the taxable year,' so turning 62 or 65 mid-year appears to give the full amount — but DOR's published guidance does not state the mid-year rule</t>
  </si>
  <si>
    <t>Honest partial answer. The eligibility gate is O.C.G.A. §48-7-27(a)(5)(D), whose divisions (i), (ii) and (iii) correspond to ages 62-64, permanent and total disability, and 65+. The reported statutory formulation — eligible if the taxpayer 'is 62 years of age or older but less than 65 years of age during any part of the taxable year,' is permanently and totally disabled, or 'is 65 years of age or older during any part of the year' — would mean no proration for the year of attainment: a taxpayer turning 65 in December gets the full $65,000 for that year. I could NOT confirm subparagraph (D)'s text against a primary source: the official O.C.G.A. on LexisNexis returned 403, rules.sos.ga.gov (Ga. Comp. R. &amp; Regs. r. 560-7-4-.02) is JavaScript-gated with a 403 API, and legis.ga.gov's archived full-text pages did not render. HB 463 and HB 1437 cross-reference division (D) without reproducing it. What IS primary: IT-511 and Form 500 Schedule 1 both state the brackets as flat age bands ('62 - 64 years of age'; 'age 65 or older enter $65,000') with no proration language and no mid-year rule, and IT-511 confirms 'The date of birth is required for the Retirement Income Exclusion,' consistent with a whole-year determination from date of birth. Graded MEDIUM. If the page makes a claim about the year of turning 62 or 65, confirm subparagraph (D) via Lexis or a CPA first. Note that part-year residents and nonresidents DO prorate, for a different reason (Georgia-source apportionment, not age).</t>
  </si>
  <si>
    <t>O.C.G.A. §48-7-27(a)(5)(D)(i)-(iii) (text not verified against primary source); DOR Form 500 Schedule 1; Form IT-511 (2025)</t>
  </si>
  <si>
    <t>*If age 62-64 or less than age 62 and permanently disabled enter $35,000, or if age 65 or older enter $65,000.</t>
  </si>
  <si>
    <t>low</t>
  </si>
  <si>
    <t>unverifiable</t>
  </si>
  <si>
    <t>no</t>
  </si>
  <si>
    <t>state-early-withdrawal-penalty</t>
  </si>
  <si>
    <t>None — Georgia imposes no state-level penalty on nonqualified Roth or early IRA withdrawals, unlike California's 2.5% under R&amp;TC §17085(c)</t>
  </si>
  <si>
    <t>As researched, with the same count fix as the qualified-withdrawals cell: IT-511's Additions list runs to FOURTEEN items with SIX credit-related add-backs, not 12 with four. The confirmation-by-exhaustion still holds on the corrected list — none of the 14 additions is an early-distribution penalty or Roth item — and the penalty schedule is verified complete as described (late payment 0.5%/month, late filing 5%/month with a combined 25% cap, frivolous return $1,000, negligent underpayment 5%, fraudulent underpayment 50%, failure to file estimated tax 9%/year), all procedural and none distribution-based. Georgia has enacted no analogue to IRC §72(t).</t>
  </si>
  <si>
    <t>O.C.G.A. §§48-7-20, 48-7-27; DOR Form IT-511 (2025), Additions and Penalty and Interest — no early-distribution penalty (contrast Cal. R&amp;TC §17085(c))</t>
  </si>
  <si>
    <t>Additional penalties may apply as follows:  • Frivolous Return Penalty - $1,000. ... • Negligent Underpayment Penalty - 5 percent of the underpaid amount.  • Fraudulent Underpayment Penalty - 50 percent of the underpaid amount.  • Failure to File Estimated Tax Penalty - 9 percent per year for the period of underpayment.</t>
  </si>
  <si>
    <t>withholding-on-ira-distributions</t>
  </si>
  <si>
    <t>Elective, not mandatory — a conversion is a non-periodic payment on which Georgia withholds only if the payee affirmatively elects; Form G-4P</t>
  </si>
  <si>
    <t>Two distinct regimes under O.C.G.A. §48-7-101. PERIODIC payments (pensions, annuities, substantially equal installments) are 'subject to withholding and must be remitted to the Department of Revenue in the same manner as employee withholding, unless the recipient elects not to have tax withheld' — default on, opt out on Form G-4P line 1. NON-PERIODIC payments and distributions, which is what a Roth conversion is, work the other way: withholding happens only 'Upon the election by a payee,' with a floor — the amount withheld may not be less than what would be withheld if the payment were wages for the appropriate payroll period. §48-7-101(j) confirms recipients of non-periodic distributions 'may elect to have tax withheld ... similar to recipients of periodic payments,' and 'Payors of such distributions must withhold based upon such elections.' Practical consequences for a converting Georgian: (1) unlike federal law, where a distribution not directly rolled over carries default 10% withholding under IRC §3405(b), Georgia withholds nothing on a conversion unless asked, so a Georgian who does a trustee-to-trustee conversion and elects no federal withholding has no Georgia withholding either and must self-fund via Form 500ES; (2) withholding on a conversion is usually the wrong choice anyway, since amounts withheld are not converted and, if under 59 1/2, are treated as a nonqualified distribution federally. CUSTODIAN-SUPPORT LIMITATION: Georgia requires payors to honor a payee's G-4P election, but the form is a state-specific paper certificate given to the payor, and many national IRA custodians support state withholding only through their own combined election forms and some decline non-mandatory-state elections entirely. There is no Georgia guidance addressing custodian refusal; a Georgian who cannot get an election honored should use estimated payments. Georgia's flat 4.99% is also the rate used for other fixed-rate withholding (for example lottery winnings over $5,000), a useful sanity check on the correct rate.</t>
  </si>
  <si>
    <t>O.C.G.A. §48-7-101(h), (j) and §48-7-100(8.1); Ga. Comp. R. &amp; Regs. r. 560-7-4-.32; DOR Form G-4P (Rev. 06/03/26); DOR 2026 Employer's Withholding Tax Guide</t>
  </si>
  <si>
    <t>Are non-periodic pension and annuity payments subject to withholding? Upon the election by a payee of any non-periodic payment or distribution from a pension, annuity or similar fund, the payor shall withhold from such payment the amount specified by the payee, but in no event shall the amount withheld be less than the amount which would be required to be withheld if such payment were a payment of wages by an employer to an employee for the appropriate payroll period. O.C.G.A. § 48-7-101</t>
  </si>
  <si>
    <t>local-income-tax</t>
  </si>
  <si>
    <t>None — no Georgia county or municipality levies a personal income tax, and we found no general law authorizing one, so conversion income faces the 4.99% state rate and nothing more</t>
  </si>
  <si>
    <t>Keep the substance but drop the constitutional citation from print and soften the framing, per the brief's instruction for an unclosed authority. Verified: Georgia's income tax is levied solely by the State under O.C.G.A. §48-7-20; Chapter 7 of Title 48 contains no local levy, piggyback or local-option income tax; DOR's Local Government Services Division — the division responsible for local tax administration statewide — has no income tax in its remit; and DOR's Taxes pages list only individual income, sales and use, property, and alcohol/tobacco excise. Georgia localities raise revenue from ad valorem property tax, local-option and special-purpose sales taxes, and occupation taxes under O.C.G.A. §48-13-1 et seq. NOT verified, and therefore should not appear as a cited authority: Ga. Const. Art. IX, §IV, ¶I. Both official copies of the Constitution (sos.ga.gov and senate.ga.gov PDFs) return 403, and an Attorney General route did not produce a quotable statement on local taxing power — the opinion nearest the topic (Unofficial Opinion 94-4) addresses home rule over sidewalks, not taxation. Phrase the bar as an absence of enabling authority that we could not trace to a specific clause, expressly UNLIKE Illinois's express constitutional prohibition, rather than as a flat constitutional prohibition. Note also that Georgia does use express preemption language elsewhere in Title 48 (e.g. §48-9-3 on motor fuel excise, "prohibition on tax by political subdivisions") but not in the income tax chapter.</t>
  </si>
  <si>
    <t>O.C.G.A. §48-7-20 (state-level levy); DOR Local Government Services; Ga. Const. Art. IX, §IV, ¶I (text not verified — official PDFs bot-blocked)</t>
  </si>
  <si>
    <t>Local Government Services administers all property tax laws and regulations, distributes sales and use taxes to local taxing authorities, and administers the laws set forth in the Unclaimed Property Act.</t>
  </si>
  <si>
    <t>estimated-tax-mechanics</t>
  </si>
  <si>
    <t>Form 500ES, four installments (Apr 15 / Jun 15 / Sep 15 / Jan 15); safe harbor is the LESSER of 100% of prior-year tax or 70% of current-year tax; penalty 9%/year via Form 500 UET</t>
  </si>
  <si>
    <t>Georgia's safe harbor is materially more forgiving than the federal 90%. Form 500 UET computes the required installment as the lesser of line 6 (100% of the immediately preceding year's tax, divided by the number of installments) and line 7 (70% of the current year's balance due, divided by installments). Georgia does not impose the federal high-income 110% variant. Estimated tax is required where a taxpayer 'reasonably expects to have gross income during the year which exceeds (1) exemption for dependents, plus (2) estimated deductions, plus (3) $1,000 of income not subject to withholding.' Penalty is 9 percent a year on each underpaid installment for the days outstanding; withheld tax is 'treated equally paid for each quarter' regardless of when actually withheld. CAN A Q4 CONVERSION TRIGGER A PENALTY? Yes in principle, because the first three installments were already due when the income arose — but Georgia offers unusually good relief, and there are three separate outs. (1) The 100%-of-prior-year prong: a conversion raises current-year tax without changing prior-year tax, so a taxpayer who has already paid in 100% of last year's liability across the four dates is protected no matter how large the December conversion. This is the cleanest answer for most converters. (2) Late-arising liability: 'If you are not required to file estimated tax until later in the year because of change in income or exemptions, you may be required to pay in fewer installments' — where the requirement is first met on or after September 1, the estimate is due January 15 of the following year and only one installment is required. A December conversion by a taxpayer not otherwise required to pay estimates therefore needs a single January 15 payment. (3) Exception 2 annualization: no penalty where payments equal or exceed 70% of the tax on annualized taxable income for the periods ending before each installment date, which shifts a Q4 conversion's burden onto the final installment. NOTE THE TRAP: Exception 3 (90% of tax on actual income over 3-, 5- and 8-month periods) is expressly unavailable for the fourth installment — 'the law does not permit the use of exception 3 for the fourth installment period' — so do not point readers at the actual-income method for a Q4 conversion; direct them to prong (1) or Exception 2. Payments are made on Georgia Tax Center (gtc.dor.ga.gov) or with Form 500ES; note DOR will refund electronically only to the account payments came from.</t>
  </si>
  <si>
    <t>DOR Form 500 UET (Rev. 07/15/25) and Instructions A-G; DOR Form IT-511 (2025), Estimated Tax; Form 500ES</t>
  </si>
  <si>
    <t>4. Enter 100% of the Immediately Preceding  Year's Tax (return must be for a 12-month period) 4. 5. Enter 70% of the Amount Shown on Line 3 5. ... 8. Enter the lesser of Line 6 or Line 7 for each period in the appropriate column</t>
  </si>
  <si>
    <t>social-security-exemption</t>
  </si>
  <si>
    <t>Fully exempt — all federally taxable Social Security and Railroad Retirement (Tier 1 and Tier 2) is subtracted from the Georgia base</t>
  </si>
  <si>
    <t>Because Georgia starts at federal AGI, the federally taxable portion of Social Security (up to 85% under IRC §86) arrives in the Georgia base and is then removed by an express subtraction, listed as IT-511 subtraction item 5: 'Social Security or Railroad Retirement (Tier 1 and Tier 2) paid by the Railroad Retirement Board included in Federal adjusted gross income.' DOR's Retirees FAQ states the result directly: 'No. Taxable Social Security and Railroad Retirement on the Federal return are exempt from Georgia Income Tax.' The exemption is unconditional — no age gate, no income phase-out, no cap. IMPORTANT INTERACTION with the retirement income exclusion: exempt Social Security must NOT be counted in the exclusion calculation, per IT-511 — 'Social Security and Railroad Retirement paid by the Railroad Retirement Board, exempt interest, or other income that is not taxable to Georgia should not be included in the retirement income exclusion calculation.' That is favourable to the taxpayer: Social Security does not consume any of the $35,000/$65,000 capacity, leaving the full amount available for pensions, IRA withdrawals and potentially conversions. CONVERSION-RELEVANT WARNING: this is a Georgia-only benefit. A conversion still increases federal AGI and therefore can increase the federally taxable share of Social Security through the §86 tier thresholds, and can push the taxpayer across IRMAA tiers two years later. Georgia's exemption does not mitigate either.</t>
  </si>
  <si>
    <t>O.C.G.A. §48-7-27(a); DOR Form IT-511 (2025), Subtractions item 5; DOR Retirees FAQ</t>
  </si>
  <si>
    <t>5. Social Security or Railroad Retirement (Tier 1 and Tier 2) paid by the Railroad Retirement Board included in Federal adjusted gross income.</t>
  </si>
  <si>
    <t>pension-exemptions-government-and-private</t>
  </si>
  <si>
    <t>No separate government or private pension exemption — all pensions are treated alike and share the single retirement income exclusion; military retirees get an extra under-62 exclusion</t>
  </si>
  <si>
    <t>How this shifts the Roth-vs-traditional state math. Georgia does not exempt public-sector pensions as a class, and does not distinguish federal, state, local, teacher, or private pensions — unlike states that carve out government pensions specifically. Every one of them is 'income from pensions and annuities' under §48-7-27(a)(5)(E)(i), competing for the same per-taxpayer $35,000/$65,000 capacity as interest, dividends, capital gains, rents, royalties and taxable IRA distributions. That shared-capacity design is what drives the Georgia conclusion: a retiree with a $60,000 pension at 65 has essentially exhausted the exclusion, so incremental IRA withdrawals AND any conversion are taxed at the full 4.99% — for that person the Roth's state-level advantage is intact and converting before 62 is not penalised. A retiree with only a small pension has ample room, and the Roth's state advantage disappears. The exclusion is therefore best explained to readers as a single per-person bucket that pensions fill first. ONE GENUINE CARVE-OUT: military retirement income, which is both named in the (a)(5)(E)(i) list and separately eligible under HB 1064 (2022) for up to $17,500 excluded below age 62, plus another $17,500 for taxpayers with more than $17,500 of Georgia earned income, per-spouse and computed on Form 500 Schedule 1 page 3. Also unconditional: 'Any income received by a surviving family member that is based on the service record of a deceased veteran shall be excluded from Georgia taxable net income without regard to the age of the surviving family member.'</t>
  </si>
  <si>
    <t>O.C.G.A. §48-7-27(a)(5)(E)(i)-(ii); HB 1064 (2022); DOR Form IT-511 (2025), Subtractions items 1-2</t>
  </si>
  <si>
    <t>2. Military Retirement Income. Up to $17,500 of military retirement income can be excluded for taxpayers under 62 years of age. An additional $17,500 can be excluded for such taxpayers with more than $17,500 of earned income in Georgia.</t>
  </si>
  <si>
    <t>programs</t>
  </si>
  <si>
    <t>auto-ira-program-exists</t>
  </si>
  <si>
    <t>No — Georgia has no state auto-IRA; the only bill proposing one (SB 226) died in committee</t>
  </si>
  <si>
    <t>Georgia operates NO state-facilitated retirement savings program for private-sector workers, and no Georgia city or county operates a layered municipal auto-IRA. The single legislative attempt in the 2025-2026 biennium was SB 226, officially titled "Peach State Saves Programs; provide for creation" (Sen. Chuck Hufstetler). The Georgia State Senate's own composite status report — headed "GEORGIA STATE SENATE ***Session Final*** 2026 COMPOSITE STATUS Thursday May 14, 2026" — shows SB 226 with a committee assignment of RET (Senate Retirement Committee) and a single entry, "S 2/21", in the FIRST READ column. Every downstream column (COMMITTEE FAVORABLY REPORTED, SECOND READ, THIRD READ, PASSED/ADOPTED, SENT TO GOVERNOR, SIGNED BY GOVERNOR) is blank. The bill never left committee and died when the biennium adjourned sine die. PRACTICAL CONSEQUENCE FOR ROTH SAVERS: because no Georgia worker is auto-enrolled in anything by the state, there is zero state-created Roth MAGI or excess-contribution exposure in Georgia — unlike New York and California, which both default private-sector workers into a Roth IRA. Georgia workers without an employer plan must open an IRA or Roth IRA on their own initiative.</t>
  </si>
  <si>
    <t>Georgia State Senate 2026 Composite Status (Session Final, May 14, 2026), p.5; SB 226 (2025-2026 Regular Session)</t>
  </si>
  <si>
    <t>226 Peach State Saves Programs; provide for creation RET S 2/21</t>
  </si>
  <si>
    <t>auto-ira-proposed-design-unverified</t>
  </si>
  <si>
    <t>Design parameters now corroborated by ERSGA's own legislative report — but the bill is dead, so none of it is law</t>
  </si>
  <si>
    <t>An official Georgia state-agency source does describe SB 226's design: the Employees' Retirement System of Georgia's Weekly Legislative Report (ers.ga.gov) states the bill 'creates the Peach State Saves Program, a state-administered defined contribution retirement plan for private persons and businesses who employ 5 or more employees 18 years of age or older. These employers must automatically enroll their employees in the program at a 5% employee contribution to an individual Roth IRA account (percent and type of account adjustable by the program's Board), and employees can opt-out or adjust contribution rates at any time. Employers already offering a qualifying retirement plan would be exempt.' It also states the penalties ($250 per employee in the first year of noncompliance, $500 per employee thereafter, waivable if corrected within 90 days, plus $500 per violation for failing to remit contributions), the governance (administered by ERSGA, board = ERSGA Board of Trustees plus three gubernatorial appointees with relevant expertise), and the rollout ('implementation schedule must be substantially completed on or before January 1, 2028'). NOT corroborated anywhere official: the reported 1-point-per-year auto-escalation to a 10% cap, and the 'in business at least one full calendar year' condition. Caveat that still applies: this is an agency legislative-tracking summary, not enacted statutory text — and because the bill failed in the Senate Retirement Committee on 2/27/2025, none of it has legal effect. The federal MAGI-trap framing for a hypothetical future Georgia auto-IRA is unaffected.</t>
  </si>
  <si>
    <t>SB 226 (2025-2026); official bill text not retrievable (legis.ga.gov SPA + API 401)</t>
  </si>
  <si>
    <t>auto-ira-what-workers-have-instead</t>
  </si>
  <si>
    <t>Peach State Reserves offers Roth 401(k)/457 — but only to public-sector members, not private workers</t>
  </si>
  <si>
    <t>Georgia's only state-sponsored defined-contribution savings vehicle is Peach State Reserves (PSR), administered by the Employees' Retirement System of Georgia. It does offer Roth treatment, but eligibility is confined to public-sector membership: "ERS members ... LRS members; GDCP members who are non-temporary and non-seasonal; Certain employees at Community Service Boards, Georgia Lottery Corporation, Baldwin County schools, and Henry County schools ... Certain JRS members ... Eligible Tax Commissioners." A private-sector Georgia worker whose employer offers no plan cannot use PSR and has no state-facilitated alternative — their options are an individually opened IRA or Roth IRA (subject to the federal MAGI limits and the $7,500/$8,600 2026 contribution caps), and, starting in tax year 2027, the federal Saver's Match under IRC 6433. Note the Saver's Match cannot be deposited into a Roth: per 6433(e) it lands in a non-Roth account and is taxed as ordinary income on withdrawal.</t>
  </si>
  <si>
    <t>Employees' Retirement System of Georgia, Peach State Reserves Handbook</t>
  </si>
  <si>
    <t>Two plan options are available under PSR, a 401(k) plan and a 457 plan, both of which allow pre-tax and Roth (after-tax) savings.</t>
  </si>
  <si>
    <t>529-deduction-amount</t>
  </si>
  <si>
    <t>$4,000 per beneficiary per year; $8,000 per beneficiary if married filing jointly (Path2College 529)</t>
  </si>
  <si>
    <t>Georgia's 529 deduction is a subtraction from federal AGI on Form 500 Schedule 1, capped PER BENEFICIARY rather than per return — so a couple funding three grandchildren's accounts can deduct up to $24,000 in a year. The cap is also limited to the amount actually contributed. The deduction is available to any Georgia taxpayer contributing to Path2College (Georgia's own plan); contributions to another state's 529 do not qualify. There is no Georgia income limit or phase-out on the deduction itself, so a Roth conversion's income spike does not reduce it. Contribution deadline follows the Georgia return due date. Statutory home is O.C.G.A. 48-7-27(a)(11).</t>
  </si>
  <si>
    <t>O.C.G.A. 48-7-27(a)(11); GA DOR 2025 IT-511 Instructions Booklet, Subtractions item 15, p.23</t>
  </si>
  <si>
    <t>Deductible portion of contributions to the Path2College 529 Plan. The deduction is limited on a return to the amount contributed but cannot exceed $4,000 per beneficiary. If a married filing joint return is filed, then the amount cannot exceed $8,000 per beneficiary.</t>
  </si>
  <si>
    <t>529-to-roth-rollover-state-treatment</t>
  </si>
  <si>
    <t>Qualified at the Georgia level — treated as a qualified withdrawal, no deduction recapture and no state tax on earnings</t>
  </si>
  <si>
    <t>Same conclusion, but two supporting statements in the research are now out of date. (1) The 'could not read the regulation' caveat is resolved: Ga. Comp. R. &amp; Regs. r. 560-7-4-.04 was retrieved and it supports the conclusion. Subparagraph (6)(a) provides that 'the amount of any qualified withdrawals from the Georgia Higher Education Savings Plan shall not be subject to state income tax under this chapter,' and the recapture provision at (7)(b)1 reaches only 'withdrawals other than qualified withdrawals ... and withdrawals ... which are rolled over to a qualified tuition program other than the Georgia Higher Education Savings Plan' — a Roth IRA is not another qualified tuition program, so neither prong catches a section 126 rollover that Path2College treats as qualified. (2) The IRC conformity predicate should now read: Georgia conforms to the IRC as enacted on or before January 1, 2026 per HB 1199 (signed March 20, 2026), superseding HB 290's January 1, 2025 date — either date postdates SECURE 2.0, so section 529(c)(3)(E) is incorporated. Residual reason to keep this MEDIUM: 'qualified withdrawals' is defined by cross-reference to O.C.G.A. 20-3-632, whose text is on LexisNexis and returns 403, and no DOR ruling, bulletin or form instruction names 529-to-Roth rollovers.</t>
  </si>
  <si>
    <t>Path2College 529 Plan (GA Higher Education Savings Plan) FAQ; IRC 529(c)(3)(E) (SECURE 2.0 sec. 126); O.C.G.A. 48-1-2 as amended by HB 290 (2025)</t>
  </si>
  <si>
    <t>For Georgia taxpayers, a rollover from a 529 plan account to a Roth IRA will be treated as a qualified withdrawal.</t>
  </si>
  <si>
    <t>529-nonqualified-withdrawal-addback</t>
  </si>
  <si>
    <t>Nonqualified withdrawals: Georgia adds back both the taxable earnings AND the previously deducted contributions, pro rata — and the same recapture applies to a rollover out to another state's 529</t>
  </si>
  <si>
    <t>The regulation the IT-511 cross-references was retrieved, and it is more aggressive than the booklet's one-line addback suggests. Reg 560-7-4-.04(7)(a) applies the earnings proportion of the account balance to the total withdrawn and adds that earnings portion to Georgia taxable net income. Separately, (7)(b)1 recaptures previously deducted PRINCIPAL: for a taxable year beginning on or after January 1, 2008, for 'withdrawals other than qualified withdrawals ... and withdrawals ... which are rolled over to a qualified tuition program other than the Georgia Higher Education Savings Plan,' the proportion of contributions in the account that were previously used to reduce Georgia taxable net income is applied to the nonearnings portion of the withdrawal and that amount is added back. The reg's own worked example (a $4,000 withdrawal from an $8,000 account with $3,000 of previously deducted contributions) produces $800 of earnings plus $1,200 of recaptured principal. So the widely repeated secondary claim is correct and is now sourced to the regulation's operative text, not merely to its existence: Georgia recaptures previously deducted contributions on a nonqualified withdrawal AND on an outbound rollover to another state's 529 plan. Confidence upgraded from medium to high.</t>
  </si>
  <si>
    <t>GA DOR 2025 IT-511 Instructions Booklet, Additions item 8, p.21; Ga. Comp. R. &amp; Regs. 560-7-4-.04 (text not retrieved)</t>
  </si>
  <si>
    <t>Taxable portion of withdrawals on the Path2College 529 Plan (see Regulation 560-7-4-.04).</t>
  </si>
  <si>
    <t>property-tax-statewide-senior-exemptions</t>
  </si>
  <si>
    <t>Statewide floor: $4,000 county exemption at 65+ and school-tax exemption at 62+, each capped at $10,000 income</t>
  </si>
  <si>
    <t>Two statewide age-based exemptions sit under every county's local add-ons. O.C.G.A. 48-5-47 gives an individual 65 or older a $4,000 exemption from ALL county ad valorem taxes if the income of that person and spouse does not exceed $10,000 for the prior year. O.C.G.A. 48-5-52 gives an individual 62 or older an additional exemption from all ad valorem taxes for educational purposes and to retire school bond indebtedness on the same $10,000 income test, capped at $10,000 of assessed value. Both share the same critical carve-out, quoted here: retirement, pension and disability income is disregarded up to the federal Social Security maximum. That carve-out is what keeps a $10,000 nominal limit from being absurd for retirees — and it is also the mechanism that partially shelters a Roth conversion. Applications are due April 1 (July 13 in DeKalb) and are tested on PRIOR-YEAR income, so a conversion in year X threatens the year X+1 exemption.</t>
  </si>
  <si>
    <t>O.C.G.A. 48-5-47; O.C.G.A. 48-5-52; GA DOR Property Tax Homestead Exemptions</t>
  </si>
  <si>
    <t>Income from retirement sources, pensions, and disability income is excluded up to the maximum amount allowed to be paid to an individual and his spouse under the federal Social Security Act.</t>
  </si>
  <si>
    <t>property-tax-net-income-test-mechanics</t>
  </si>
  <si>
    <t>"Net income" is a DOR worksheet, not a tax-return line: retirement income is sheltered up to the Social Security max first</t>
  </si>
  <si>
    <t>The DOR's own application form LGS-Homestead, Section C1, sets out the computation: Line 1 "Total Income from Public or Private retirement, disability or pension system"; Line 2 Social Security; Line 3 the sum; Line 4 "Maximum Social Security amount (from Tax Receiver)"; Line 5 "Retirement Income over maximum Social Security (Line 3 less Line 4) - If less than 0, use 0"; Line 6 "Other income from all sources"; Line 7 adjusted income; Lines 8 and 9 subtract Georgia standard/itemized deductions and the Georgia personal exemption; Line 10 is Net Income, which must be under $10,000. DeKalb's 2026 sheet states the current shelter figures and confirms the formula's provenance. WHY THIS MATTERS FOR A CONVERSION: the taxable amount of a traditional-IRA-to-Roth conversion is a distribution from a retirement source, so it should enter Line 1 and be absorbed by the Line 4 subtraction up to $49,824 (single) / $99,648 (joint) for 2026 before any of it reaches the $10,000 test. A conversion of moderate size can therefore be invisible to these exemptions — the OPPOSITE of the federal-AGI-keyed exemptions below. Graded medium because no published DOR guidance states whether a conversion lands on Line 1 (retirement source, sheltered) or Line 6 ("other income from all sources", unsheltered); the county tax commissioner administers the test and the form is Rev 10-08.</t>
  </si>
  <si>
    <t>GA DOR Form LGS-Homestead (Rev 10-08) Section C1; DeKalb County Tax Commissioner, 2026 Homestead Exemption Information</t>
  </si>
  <si>
    <t>The Georgia Net Income requirement used for determination of eligibility is a not a number found on income tax forms, but a formula provided by the Georgia Department of Revenue .  For 2026 up to $ 49,824 for an individual or $ 99,648 for joint applicants in Social Security and retirement benefits may be excluded when calculating Georgia Net Income.</t>
  </si>
  <si>
    <t>property-tax-floating-exemption-fagi-cliff</t>
  </si>
  <si>
    <t>Statewide 48-5-47.1 floating exemption (62+): hard FEDERAL AGI cliff at $30,000 household — no retirement shelter</t>
  </si>
  <si>
    <t>The statewide "floating inflation-proof" exemption for owners 62 and older, which shields the inflationary increase in assessed value, uses a completely different and far harsher income test than 48-5-47/48-5-52. DOR's LGS-Homestead form Section C2 is headed "COMPLETE THIS SECTION TO DETERMINE ELIGIBILITY FOR FEDERAL ADJUSTED GROSS INCOME REQUIREMENT" and instructs the applicant to list, "For each member residing in the household, complete the social security number &amp; federal adjusted gross income," then applies the quoted cap. DOR's public page states the limit as income "together with spouse or any other person residing in the house cannot exceed $30,000." There is NO retirement/Social Security carve-out and NO Georgia deduction step. A Roth conversion therefore lands in this test dollar-for-dollar, and because the test aggregates every household member's federal AGI, a modest conversion can blow it for the whole household. Georgia's retirement income exclusion cannot help — see the upstream/downstream cell.</t>
  </si>
  <si>
    <t>O.C.G.A. 48-5-47.1; GA DOR Form LGS-Homestead (Rev 10-08) Section C2</t>
  </si>
  <si>
    <t>ADJUSTED GROSS INCOME-TOTAL OF LINES 1 THRU 7 MUST BE LESS THAN $30,000</t>
  </si>
  <si>
    <t>county-cliff-dekalb-federal-agi</t>
  </si>
  <si>
    <t>DeKalb H9 (age 70+): 100% school-tax exemption lost above $113,664 FEDERAL adjusted gross income</t>
  </si>
  <si>
    <t>THE SINGLE MOST ACTIONABLE ITEM IN THIS DOMAIN. DeKalb County's H9 exemption wipes out school taxes entirely for owners 70 and older, and its income test is raw federal AGI plus municipal-bond income — no retirement carve-out, no Georgia deduction step. DOLLAR COST OF TRIPPING IT: Georgia assesses at 40% of fair market value ("Assessed value is 40% of the fair market value", GA DOR Property Tax FAQ) and DeKalb's 2025 millage sheet shows "School Opns 22.780". A $400,000 home is assessed at $160,000, so the school-tax bill H9 erases is roughly $3,645 per year. A senior at, say, $105,000 of federal AGI who converts $20,000 to a Roth crosses $113,664 and loses about $3,645 of property-tax relief — while the conversion itself may cost them ZERO Georgia income tax, because at 65+ the state's $65,000 retirement exclusion (2026) can absorb it. That asymmetry is the trap. DeKalb's companion tests show the same county using three different definitions: H7 and H8 use "$40,000 Gross Income", H3/H4/H6/H10 use "Georgia Net Income", and H9 uses federal AGI. Exemptions are tested on prior-year income; DeKalb's filing deadline is July 13.</t>
  </si>
  <si>
    <t>DeKalb County Tax Commissioner, 2026 Homestead Exemption Information; DeKalb 2025 Millage Rates; GA DOR Property Tax FAQ (40% assessment ratio)</t>
  </si>
  <si>
    <t>H9 – Senior Exemption This has a total household income limit of $113,664 Federal Adjusted Gross PLUS Municipal Bonds.  It exempts the applicant(s) from school taxes and maintains the exemption of $10,000 for County levies (except bonds).</t>
  </si>
  <si>
    <t>county-shelter-dekalb-georgia-net-income</t>
  </si>
  <si>
    <t>DeKalb H3/H4 (62+/65+): 100% school-tax exemption at $10,000 Georgia Net Income — conversion largely sheltered</t>
  </si>
  <si>
    <t>The same county's Georgia-Net-Income exemptions behave the opposite way from H9. H3 (age 62+ or 100% disabled, $10,000 Georgia Net Income) "Exempts the recipient(s) from all school taxes"; H4 (age 65+) does the same and raises the county exemption to $14,000; H6 (65+) uses a $37,500 Georgia Net Income limit for a $16,500 school / $14,000 county reduction; H10 mirrors H4 for senior disabled veterans. Because "Georgia Net Income" runs through the DOR worksheet that first subtracts Social Security and retirement income up to $49,824 single / $99,648 joint (2026) and then subtracts Georgia deductions and the personal exemption, a Roth conversion of substantial size can be fully absorbed before the $10,000 test applies. PRACTICAL UPSHOT: a DeKalb senior holding H3 or H4 has far more conversion headroom than one holding H9 — and since H3/H4 and H9 all deliver a full school-tax exemption, which code you hold, not how much you convert, decides your exposure. Verify your exemption code on your tax bill before converting.</t>
  </si>
  <si>
    <t>DeKalb County Tax Commissioner, 2026 Homestead Exemption Information (H3, H4, H6, H10)</t>
  </si>
  <si>
    <t>H4 – Senior Exemption This has a household income limit of $10,000 Georgia Net Income*.  This exempts the recipient(s) from all school taxes and increases the exemption to $14,000 for all County levies.</t>
  </si>
  <si>
    <t>county-cliff-fulton-federal-return-income</t>
  </si>
  <si>
    <t>Fulton: $54,000 school exemption capped at $30,000 federal-return income; senior assessment freeze at $39,000</t>
  </si>
  <si>
    <t>Fulton County's 2026 Homestead Exemption Guide layers several income-tested seniors' exemptions, and every one of the income-tested ones keys to the FEDERAL return, not the Georgia return, except the two that track the statewide floor. The $54,000 Fulton County Schools exemption (age 65 or disabled) is capped by the quoted test and covers County School M&amp;O and Bonds. The HOMESTEAD FREEZE FOR SENIOR CITIZENS (age 65) states "Claimant and spouse income per Federal Income Tax Return cannot exceed $39,000" and freezes the base value used to compute the tax for as long as the senior occupies the home — losing it un-freezes the assessment permanently, a compounding loss far larger than one year's tax. The AGE 70 FULTON COUNTY FULL VALUE EXEMPTION and the COUNTY $10,000 EXEMPTION both cap "the applicant's and spouse's combined Federal Adjusted Gross Income for the preceding taxable year" at the maximum a married couple receives under Social Security, "(Subject to adjustment by the Social Security Administration annually)". By contrast Fulton's two statewide-floor exemptions use the Georgia measure: "Claimant and spouse net income can not exceed $10,000 per Georgia return." Same county, two definitions, opposite answers on a Roth conversion.</t>
  </si>
  <si>
    <t>Fulton County Board of Assessors, 2026 Homestead Exemption Guide (updated 1/7/26), pp.7-8</t>
  </si>
  <si>
    <t>FULTON COUNTY SCHOOLS $54,000 EXEMPTION (Age/Income Based) ... Claimant and spouse income per Federal Income Tax Return can not exceed $30,000.</t>
  </si>
  <si>
    <t>county-cliff-gwinnett-georgia-taxable-income</t>
  </si>
  <si>
    <t>Gwinnett L5A (65+): 100% school-tax exemption, Georgia TAXABLE income ceiling $124,648 for 2026</t>
  </si>
  <si>
    <t>Gwinnett takes a third approach — its senior exemptions test GEORGIA TAXABLE income, which sits downstream of the state retirement-income exclusion. L5A gives "100% exemption from taxes levied by the Gwinnett County Board of Education on your home and up to one acre" to owners 65+ (or 100% totally and permanently disabled) whose Georgia taxable income stays under the quoted ceiling. S3 (age 62+) and L3A (age 65+) use a much tighter "Georgia taxable income does not exceed $10,000" test for partial school and county relief. Because the $65,000 (2026) retirement exclusion is applied BEFORE Georgia taxable income is computed, a 65+ Gwinnett homeowner has very large conversion headroom under L5A — but the cliff is still a cliff, and a very large conversion (or one by a taxpayer already near the ceiling) can cost the entire school-tax exemption. Gwinnett requires prior-year federal 1040 pages 1-2 AND Georgia Form 500 pages 1-3 with the application, and the income test applies to applicant and spouse combined.</t>
  </si>
  <si>
    <t>Gwinnett County Tax Commissioner, Senior Exemption FAQs (L5A, S3, L3A)</t>
  </si>
  <si>
    <t>Georgia taxable income does not exceed the $99,648 authorized by Social Security plus $25,000, which for 2026 is $124,648</t>
  </si>
  <si>
    <t>county-no-income-test-cobb</t>
  </si>
  <si>
    <t>Cobb (62+): total school-tax exemption with NO income test — completely conversion-proof</t>
  </si>
  <si>
    <t>Cobb County is the clean counter-example and the reason this cannot be published as a blanket Georgia warning. Its age-62 school exemption removes school general AND school bond taxes with no income requirement at all — "you must be 62 years of age on or before January 1 of the current tax year" and proof of age is the only qualification. A Roth conversion of any size cannot touch it. Cobb DOES also offer the statewide age-65 $4,000 exemption, and there the income test bites: "$10,000 for the immediately preceding tax year," though Cobb's own page notes the measure "includes income of your spouse but does not include Social Security or retirement income," covering state, county bond and fire district categories. So in Cobb the large benefit is income-blind and only the small one is income-tested — the reverse of DeKalb's H9 exposure. Forsyth County is reported to run a similar income-blind full school exemption; I did not fetch Forsyth's own publication, so that is not asserted here.</t>
  </si>
  <si>
    <t>Cobb County Tax Commissioner, Exemptions - Property Taxes</t>
  </si>
  <si>
    <t>exemption from all taxes in the school general and school bond tax categories</t>
  </si>
  <si>
    <t>retirement-exclusion-upstream-of-agi-tests</t>
  </si>
  <si>
    <t>Georgia's retirement exclusion CANNOT protect a federal-AGI-based exemption — it is a subtraction applied after federal AGI</t>
  </si>
  <si>
    <t>VERIFIED, NOT ASSUMED. Georgia's income tax begins with federal adjusted gross income and the retirement income exclusion is a subtraction under O.C.G.A. 48-7-27(a)(5) applied on Form 500 Schedule 1 AFTER that starting point — DOR states the structural fact plainly in the quoted sentence. The consequence is a clean upstream/downstream split: the exclusion reduces Georgia AGI, Georgia taxable income and the DOR "net income" worksheet result, so it DOES help Gwinnett's Georgia-taxable-income tests and DeKalb's Georgia-Net-Income tests; but it cannot reduce federal AGI by a single dollar, so it is worthless against DeKalb H9 ($113,664 FAGI), Fulton's federal-return-income tests ($30,000 school exemption, $39,000 senior freeze, SS-max full-value exemptions), and the statewide 48-5-47.1 floating exemption ($30,000 FAGI). THE TRAP IN ONE SENTENCE: a Georgia homeowner aged 65+ can convert $60,000 to a Roth and owe ZERO Georgia income tax on it (absorbed by the $65,000 exclusion), yet still lose a federal-AGI-tested county exemption worth thousands — a conversion that is free at the state income-tax level and expensive at the property-tax level.</t>
  </si>
  <si>
    <t>O.C.G.A. 48-7-27(a)(5); GA DOR 2025 IT-511 Instructions Booklet, p.21</t>
  </si>
  <si>
    <t>Georgia does not allow the 20% qualified business income deduction. (I.R.C. Section 199A). However, since Georgia starts with Federal AGI, no adjustment is necessary on the Georgia return.</t>
  </si>
  <si>
    <t>retirement-exclusion-amounts</t>
  </si>
  <si>
    <t>2026: $35,000 (age 62-64 or disabled) / $65,000 (65+) per taxpayer; rises to $70,000 at 65+ for 2027</t>
  </si>
  <si>
    <t>Amounts, years and per-taxpayer mechanics all verified — one bill number and one overreach need fixing. VERIFIED: HB 463 amended division (xiii) to run 'on or before December 31, 2026' at $35,000/$65,000 and added new division (xiv) 'For taxable years beginning on or after January 1, 2027' at $35,000/$70,000, so TY2026 = $65,000, TY2027 = $70,000, and the 62-64/disabled tier stays $35,000 in both years. Per-taxpayer, not per-return, is confirmed by IT-511 ('each must qualify on a separate basis') and by Reg 560-7-4-.02(2) ('One spouse may not use any income attributable to the other spouse in the calculation of his or her retirement exclusion'), so $130,000 for a 65+ couple in 2026 and $140,000 in 2027 is right. The $5,000 earned-income sublimit, 50/50 allocation of jointly owned property, and part-year/nonresident proration are all confirmed in IT-511. FIXES: the military retirement exclusion bill is HB 266 (2025), NOT HB 470 — per DOR's own 2025 Summary of Enacted Legislation, HB 266's Section 1 creates the $65,000 under-65 military exclusion and 'becomes effective January 1, 2027,' and that section states it 'cannot be combined with the general retirement income exclusion already provided under O.C.G.A. § 48-7-27(a)(5).' Second, the no-combining rule is documented only for HB 266's new $65,000 exclusion; DOR does not say the existing $17,500 military exclusion cannot be combined with the general exclusion, so drop that as written. The TY2026 military rule per IT-511 is '$17,500 of military retirement income ... for taxpayers under 62 years of age' plus an additional $17,500 for taxpayers with more than $17,500 of earned income in Georgia.</t>
  </si>
  <si>
    <t>O.C.G.A. 48-7-27(a)(5) as amended by HB 463 (2026), "Georgia Economic Growth and Tax Relief Act of 2026", Sec. 2-3; GA DOR 2025 IT-511 p.21</t>
  </si>
  <si>
    <t>(xiv) For taxable years beginning on or after January 1, 2027, retirement income from any source not to exceed an exclusion amount of $35,000.00 for each taxpayer meeting the eligibility requirement set forth in division (i) or (ii) of subparagraph (D) of this paragraph or an amount of $70,000.00 for each taxpayer meeting the eligibility requirement set forth in division (iii) of subparagraph (D) of this paragraph.</t>
  </si>
  <si>
    <t>conversion-qualifies-as-excludable-retirement-income</t>
  </si>
  <si>
    <t>A taxable Roth conversion appears to qualify for the exclusion — DOR confirms conversions are taxed the same as federally, and Schedule 1's worksheet line 11 is "Taxable IRA Distributions"</t>
  </si>
  <si>
    <t>The mechanical chain holds and is now better sourced, but the cell's stated reason for the medium grade is factually wrong and must be replaced. DOR DOES address Roth conversions by name in the IT-511 booklet: 'Individual Retirement Accounts. The provisions concerning taxability and conversion from a traditional IRA to a Roth IRA are the same for Georgia and the Internal Revenue Service.' That closes the first link — the taxable amount of a conversion is Georgia income exactly as it is federal income. The second link is verified on the form: Form 500 Schedule 1, page 2, the Retirement Income Exclusion worksheet, enumerates line 11 'Taxable IRA Distributions' and line 16 'Maximum Allowable Exclusion*' with the footnote '*If age 62-64 or less than age 62 and permanently disabled enter $35,000, or if age 65 or older enter $65,000,' and the statute reaches 'retirement income from any source.' WHY IT STAYS MEDIUM: no Georgia authority I could reach — not the statute, not Reg 560-7-4-.02, not IT-511, not the DOR Retirees FAQ or Retirement Income Exclusion page, not any letter ruling, policy bulletin or Tax Court decision — states whether a converted amount counts toward the (a)(5) exclusion. The silence is on eligibility for the exclusion, not on taxability. STALE-GUIDANCE FLAG, still true as of 2026-07-29: dor.georgia.gov/retirees-faq says 'the first $4000.00 of earned income'; the current figure is $5,000, which DOR states correctly on dor.georgia.gov/retirement-income-exclusion and in IT-511.</t>
  </si>
  <si>
    <t>GA Form 500 Schedule 1 (Rev. 07/09/25) page 2, Retirement Income Exclusion worksheet; O.C.G.A. 48-7-27(a)(5)</t>
  </si>
  <si>
    <t>qualified-roth-withdrawal-vs-agi-tests</t>
  </si>
  <si>
    <t>A QUALIFIED Roth withdrawal never enters federal AGI, so it cannot trip any Georgia federal-AGI exemption test</t>
  </si>
  <si>
    <t>THE REVERSE OF THE TRAP, AND THE STRONGEST GEORGIA-SPECIFIC ROTH ARGUMENT. Under IRC 408A(d)(1) a qualified distribution from a Roth IRA is excluded from gross income entirely, so it never reaches federal AGI. Every Georgia exemption test keyed to federal AGI is therefore blind to it: DeKalb H9 ($113,664 FAGI, 100% school tax), Fulton's $54,000 school exemption ($30,000), Fulton's senior assessment freeze ($39,000), Fulton's SS-max full-value and $10,000 county exemptions, and the statewide 48-5-47.1 floating exemption ($30,000). It equally cannot disturb Gwinnett's Georgia-taxable-income tests, since those start from federal AGI too. So a Georgia retiree who has ALREADY converted and seasoned the Roth can draw six figures a year without endangering a single one of these exemptions, whereas the same cash drawn from a traditional IRA counts in full. A qualified distribution requires age 59.5 (or death, disability, or first-time-homebuyer) AND satisfaction of the 5-taxable-year period. The contrast with the conversion year is the whole planning point: convert before the exemption years, withdraw during them.</t>
  </si>
  <si>
    <t>IRC 408A(d)(1); IRC 408A(d)(2) (qualified distribution); IRC 408A(d)(3) (conversion includible in gross income)</t>
  </si>
  <si>
    <t>Any qualified distribution from a Roth IRA shall not be includible in gross income.</t>
  </si>
  <si>
    <t>qualified-roth-withdrawal-vs-net-income-tests</t>
  </si>
  <si>
    <t>Unsettled — whether a tax-free Roth withdrawal counts in the "net income" and "gross income" tests is not addressed in published guidance</t>
  </si>
  <si>
    <t>HONEST GAP, NOT A GUESS. The statewide 48-5-47/48-5-52 tests and DeKalb's H3/H4/H6/H10 do NOT use federal AGI; they use the DOR worksheet, whose Line 6 is "Other income from all sources" — wording broad enough on its face to reach a distribution that is tax-free for income-tax purposes. DeKalb H7 and H8 use a separate "$40,000 Gross Income" measure with no published definition at all. No Georgia DOR publication, form instruction, regulation or county publication I could fetch states whether a qualified (tax-free) Roth distribution belongs on that line, and these tests are administered by the county tax commissioner or board of tax assessors, not by DOR, so practice may vary county to county. The conservative reading is that a qualified Roth distribution IS reportable as "other income from all sources" for these particular tests even though it is tax-free — which would mean the Roth advantage is confined to the federal-AGI-keyed exemptions. Anyone with an exemption riding on a $10,000 net-income test should ask their county tax commissioner in writing before drawing a large Roth distribution.</t>
  </si>
  <si>
    <t>GA DOR Form LGS-Homestead (Rev 10-08) Section C1 line 6; no DOR ruling or guidance located on point</t>
  </si>
  <si>
    <t>Line  6        Other income from all sources</t>
  </si>
  <si>
    <t>property-tax-deferral-income-cliff</t>
  </si>
  <si>
    <t>Property Tax Deferral (62+): gross household income must be $15,000 or less — a conversion trips it</t>
  </si>
  <si>
    <t>A separate, less-known Georgia program a conversion can break. Qualified homestead owners 62 and older with gross household income at or below $15,000 may DEFER (not escape) ad valorem taxes, with the deferral running until ownership changes or until deferred taxes plus interest reach 85% of the homestead's fair market value. A companion provision (O.C.G.A. 48-5-72.1) lets an owner 62 or older in a county of 550,000+ population defer the portion of taxes exceeding 4 percent of gross household income for the preceding calendar year. Both tests are GROSS household income, so the taxable amount of a Roth conversion counts in full and Georgia's retirement exclusion is irrelevant — and the $15,000 threshold is low enough that even a small conversion is fatal to eligibility. Sourced to an official Georgia county government page because law.justia.com (which hosts the OCGA text) blocks automated requests; I could not verify the exact statutory income definition, so the $15,000 figure and the 85% cap are graded medium.</t>
  </si>
  <si>
    <t>O.C.G.A. 48-5-72; O.C.G.A. 48-5-72.1 (alternative deferral, counties 550,000+); Emanuel County, GA - Exemptions</t>
  </si>
  <si>
    <t>homeowners ages 62 and older with a gross (or "before taxes") income of $15,000 or less</t>
  </si>
  <si>
    <t>income-tax-cliff-low-income-credit</t>
  </si>
  <si>
    <t>Only hard Georgia income-tax cliff located: the low income credit requires federal AGI under $20,000</t>
  </si>
  <si>
    <t>This is the Georgia analogue to Illinois's income-tax cliffs, and it is far smaller. The credit is nonrefundable and cannot exceed the taxpayer's income tax liability; it is unavailable to anyone claimed or eligible to be claimed as a dependent, to inmates, and (for part-year residents) to anyone not resident at year end. The threshold is a hard cliff on FEDERAL AGI, so a Roth conversion counts dollar-for-dollar and Georgia's retirement exclusion cannot save it. DOLLAR STAKES ARE SMALL: DOR's page publishes the eligibility rule but no amount table, so no dollar figure is asserted here — the credit is a modest per-exemption amount sized by AGI band, not a material planning consideration next to a $3,600/year school-tax exemption. Statutory home cited by DOR as O.C.G.A. 48-7A-3 (Tax Credit Code 211).</t>
  </si>
  <si>
    <t>O.C.G.A. 48-7A-3; GA DOR Low Income Tax Credit (Tax Credit Code 211)</t>
  </si>
  <si>
    <t>You may claim the low income credit if your Federal adjusted gross income is less than $20,000 and you are not claimed or eligible to be claimed as a dependent on another taxpayer's Federal or Georgia income tax return.</t>
  </si>
  <si>
    <t>no-other-income-tax-phaseouts</t>
  </si>
  <si>
    <t>Sourced negative: Georgia's other individual credits carry no state income limits, so a conversion cannot phase them out</t>
  </si>
  <si>
    <t>Searching DOR's own 2025 Summary of Enacted Legislation for income limits and phase-outs on Georgia individual credits turns up none. HB 136 (2025) raised the child and dependent care credit to 50 percent of the federal IRC section 21 credit and created a new $250 credit for each qualifying child under six — the summary describes proration for nonresidents and part-year residents and a bar on carryforward, but NO state income ceiling or phase-out on either. Georgia has no state earned income tax credit. The one indirect sensitivity is that the child-and-dependent-care credit is computed as a percentage of the FEDERAL credit, which itself varies with AGI, so a conversion can shrink it — a gradient, not a cliff. Combined with the flat rate, this means Georgia's income-tax system is materially less cliff-prone than states with income-tested senior credits: the property-tax side, not the income-tax side, is where Georgia conversions cost real money.</t>
  </si>
  <si>
    <t>HB 136 (2025), O.C.G.A. 48-7-29.10, 48-7-29.24, 48-7-29.27, 48-7-29.28; GA DOR 2025 Summary of Enacted Legislation p.9</t>
  </si>
  <si>
    <t>This section creates a new $250 tax credit for each qualifying child under the age of six. The credit may only be claimed by one parent or guardian per child, with specific rules for custodial and noncustodial parents. The credit is prorated for nonresidents or part-year residents. Unused credits may not be carried forward.</t>
  </si>
  <si>
    <t>flat-rate-no-bracket-cliff</t>
  </si>
  <si>
    <t>Flat 4.99% for 2026, stepping to 3.99% — a conversion cannot push you into a higher Georgia bracket</t>
  </si>
  <si>
    <t>HB 463 (2026) cut the personal rate from 5.19% to 4.99% retroactive to January 1, 2026 — reaching sub-5% three years ahead of the prior schedule — and reset the annual step-down from 0.10 to 0.125 points beginning January 1, 2027 with a new floor of 3.99% instead of 4.99%, subject to revenue-trigger delays. Because the rate is flat, there is no bracket-creep cost to a Roth conversion in Georgia: every marginal dollar of conversion income is taxed at the same 4.99%. The bill also raises the standard deduction (MFJ from $24,000 to $30,000, single/MFS from $12,000 to $15,000, with prospective annual increases) and the dependent exemption from $4,000 to $5,000, and creates temporary exclusions for qualified overtime compensation and cash tips through 2028. Planning consequence: the ONLY declining-rate reason to delay a Georgia conversion is the scheduled rate path itself (4.99% now vs 3.99% eventually) — set against the 2027 jump in the 65+ retirement exclusion to $70,000, which argues the opposite way.</t>
  </si>
  <si>
    <t>O.C.G.A. 48-7-20(a.1) as amended by HB 463 (2026) Sec. 2-1</t>
  </si>
  <si>
    <t>the tax imposed pursuant to subsection (a) of this Code section shall be 5.19 percent 4.99 percent for taxable years beginning on or after January 1, 2025 2026; provided, however, that such rate shall be reduced by 0.10 0.125 percent annually beginning on January 1, 2026 2027, until the rate reaches 4.99 percent, 3.99 percent</t>
  </si>
  <si>
    <t>medicaid-ltc-ira-countable-resource</t>
  </si>
  <si>
    <t>Countable if a lump sum can be withdrawn — Georgia's ABD manual names Roth IRAs explicitly</t>
  </si>
  <si>
    <t>Georgia DFCS ABD Medicaid policy 2332 defines retirement funds as "work-related plans for providing income when employment ends" and lists IRAs, expressly "Roth or Traditional", Keogh plans and certain profit-sharing plans. The countability trigger is the quoted lump-sum-option rule. A fund is EXCLUDED only if the individual must terminate employment to obtain any payment, or is eligible for and receives periodic payments that include a portion of the PRINCIPAL, or the fund is owned by an ineligible spouse or parent. Countable value is "the amount of money that an individual can currently withdraw from the fund. If there is a penalty for early withdrawal, the fund's value is the amount available to an individual after the penalty deduction" — and income taxes owed on withdrawal are NOT deducted in valuing it. Policy is 2332, chapter 2300, MT-59, effective April 2020; I found no more recent revision, so unlike the Illinois asset-limit change there is no recent Georgia shift here to flag.</t>
  </si>
  <si>
    <t>Georgia DFCS ABD Medicaid Manual, Policy 2332 Retirement Funds (MT-59, eff. April 2020)</t>
  </si>
  <si>
    <t>s/he has the option of withdrawing the fund as a lump sum, even if s/he is not eligible for periodic payments.</t>
  </si>
  <si>
    <t>medicaid-roth-payout-status-disadvantage</t>
  </si>
  <si>
    <t>Payout status is the escape hatch — and a Roth IRA can effectively never use it</t>
  </si>
  <si>
    <t>IMPORTANT ROTH-SPECIFIC INFERENCE, LABELLED AS SUCH. Georgia's exclusion for a retirement fund in principal-inclusive payout status is what lets a traditional IRA be sheltered from the $2,000/$3,000 resource limit, and policy 2332 goes further: "To be eligible for ABD Medicaid, an individual must apply for periodic benefits. If s/he has a choice between periodic payments and a lump sum, they must choose the periodic payments." A Roth IRA owner, however, always retains unrestricted lump-sum access and Roth IRAs carry no lifetime required minimum distributions, so the lump-sum-option trigger is satisfied and the payout-status exclusion is practically unavailable. Result: a $150,000 Roth IRA is likely counted at $150,000 while an annuitized traditional IRA of the same size may be excluded from resources with only the monthly payments counted as income. Two further points: because income taxes are NOT deducted in valuing a traditional IRA, converting does not reduce the countable resource — but the tax PAID on conversion does reduce total countable assets, an incidental spend-down effect. This is my reading of the policy applied to Roth mechanics, not a statement DFCS has published; confirm with the county DFCS office or an elder-law attorney before relying on it.</t>
  </si>
  <si>
    <t>Georgia DFCS ABD Medicaid Manual, Policy 2332 (exclusion conditions); inference applied to IRC 408A Roth mechanics</t>
  </si>
  <si>
    <t>an individual must terminate employment in order to obtain any payment from the fund</t>
  </si>
  <si>
    <t>medicaid-asset-and-msp-limits</t>
  </si>
  <si>
    <t>ABD/LTC resource limit still $2,000 individual / $3,000 couple — unchanged since July 1988</t>
  </si>
  <si>
    <t>CHECKED SPECIFICALLY FOR A RECENT CHANGE AND FOUND NONE. Georgia's PAMMS Appendix A1 shows the SSI/LA-D resource limits at $2,000 (individual) and $3,000 (couple) with an effective date of July 1988 — Georgia has NOT raised the asset limit, in contrast to states that recently did. The most recent published Appendix A1 table is 2025; no 2026 table was posted as of late July 2026 (the 2026 URL returns 404), so these are the latest published figures and should be labelled as such. Medicare Savings Program monthly income limits from the same 2025 table: QMB $1,305 individual / $1,763 couple (eff. April 2025); SLMB $1,565 / $2,115 (eff. April 2025); QI-1 $1,761 / $2,380 (eff. March 2025). The spousal impoverishment resource standard is $157,920 + $2,000 = $159,920 (eff. January 2025). These MSP limits are monthly and low enough that any meaningful IRA or conversion activity puts a filer out of range; they matter mainly as a reminder that Medicaid/MSP income counting follows SSI methodology, not tax rules, so a distribution's tax-free status does not automatically make it non-countable there.</t>
  </si>
  <si>
    <t>Georgia DFCS ABD Medicaid Manual, Appendix A1 ABD Financial Limits 2025 (latest published)</t>
  </si>
  <si>
    <t>$2000</t>
  </si>
  <si>
    <t>legislature-2025-2026-retirement-and-property-tax</t>
  </si>
  <si>
    <t>HB 463 (rate to 4.99%, 65+ exclusion to $70,000 in 2027), HB 1199 (IRC conformity to Jan 1, 2026) and SB 33 (LHOST) enacted; SB 226 auto-IRA died</t>
  </si>
  <si>
    <t>The sweep is right on HB 463 and SB 33 but has two gaps. ADD: HB 1199 (2026), signed March 20, 2026, updated O.C.G.A. 48-1-2 to conform to the IRC as enacted on or before January 1, 2026 — this supersedes HB 290 (2025)'s January 1, 2025 date and belongs in any biennium sweep of Roth-relevant Georgia law, since IRC conformity is the predicate for every federal-Roth touchpoint. FIX: the military retirement exclusion bill is HB 266 (2025), not HB 470 — DOR's 2025 Summary of Enacted Legislation lists 'House Bill 266 Military Retirement Income Exclusion,' amending O.C.G.A. 48-7-27 and 48-7-29.25, effective July 1, 2025 and applicable to tax years beginning on or after January 1, 2026 'except Section 1 which becomes effective January 1, 2027,' with Section 1 creating the $65,000 under-65 military exclusion that 'cannot be combined with the general retirement income exclusion already provided under O.C.G.A. § 48-7-27(a)(5).' Everything else stands: HB 463 signed May 11, 2026 as the 'Georgia Economic Growth and Tax Relief Act of 2026' (short title verified in Sec. 1-1) with the rate retroactive to January 1, 2026 and the 65+ exclusion rising to $70,000 for TY2027; SB 33's LHOST; HB 92 (2025) and HB 581 (2024)/O.C.G.A. 48-5-44.2's age- and income-blind base-year exemption; and SB 226 dying without leaving the Senate Retirement Committee (it failed there on 2/27/2025 per ERSGA's own legislative report). Nothing in the biennium narrowed or income-tested the senior exemptions.</t>
  </si>
  <si>
    <t>HB 463 (2026); SB 33 (2026); HB 290, HB 470, HB 92 (2025); HB 581 (2024) / O.C.G.A. 48-5-44.2; Office of the Governor press release, May 11, 2026</t>
  </si>
  <si>
    <t>lowers Georgia's state income tax rate from 5.19% to 4.99%, beginning January 1, 2026.</t>
  </si>
  <si>
    <t>newest-senior-relief-has-no-income-test</t>
  </si>
  <si>
    <t>Counterweight: Fulton's new-for-2026 senior school exemptions have NO income requirement at all</t>
  </si>
  <si>
    <t>Publish this alongside the trap or the page will overstate the risk. Fulton County's newest and largest senior relief, effective for 2026, is entirely income-blind: a 25% reduction in assessed value for Fulton County Schools at age 65+, 50% at age 70+, and up to $50,000 off assessed value for the Atlanta Public Schools senior exemption at 65+ (amount varying with the number of applicants). The only conditions are age, owner-occupancy, and having held a basic homestead exemption for 5 of the last 6 years. The county's flyer states the point in the quoted sentence. A Roth conversion of any size cannot jeopardize these. Combined with Cobb's income-blind age-62 total school exemption and the statewide HB 581 base-year-value exemption, the pattern is that Georgia's newest senior relief is trending AWAY from income tests — so the conversion trap is concentrated in older, income-tested local exemptions (DeKalb H9, Fulton's $54,000 school exemption and senior freeze, the statewide 48-5-47.1 floating exemption). The reader's action item is to identify their actual exemption code before converting, not to avoid converting.</t>
  </si>
  <si>
    <t>Fulton County Board of Assessors, New Senior Homestead Exemptions flyer (rev. Dec 11, 2025); Fulton County 2026 Homestead Exemption Guide p.7</t>
  </si>
  <si>
    <t>These exemptions have no income requirements.</t>
  </si>
  <si>
    <t>county-exemption-income-definitions-vary</t>
  </si>
  <si>
    <t>Georgia counties use at least four different income definitions — DOR's own status sheets show federal AGI tests statewide</t>
  </si>
  <si>
    <t>Evidence that the pattern generalizes beyond the four counties profiled. DOR's Local Exemption Status Sheets — the form each county files documenting its local homestead exemptions and their qualification criteria — show federal-AGI-based age tests recurring across the state: Chattooga County and the cities of Lyerly and Trion run banded exemptions such as "AGE 70+ &amp; 16,251 to $17,500 Federal Adjusted Gross" and "AGE 70+ &amp; 18,751 to $20,000 Federal Adjusted Gross", one Trion code uses "AGE 70+ &amp; $20,000 'Gross Income' from all sources", and Barrow County lists an "L7 HB 985 - 62+ years old with income not exceeding $..." test. DeKalb's own filing records the historical detail that its L3 exemption was "Chg from FAGI w SS January 1, 2003" to a Georgia-net-income basis — proof that these definitions get switched by local act and that a stale assumption about your own county can be wrong. Because each exemption originates in a separate local constitutional amendment or local act, there is no statewide rule: the four definitions in play are federal AGI, "income per Federal Income Tax Return", Georgia net income (DOR worksheet), Georgia taxable income, plus undefined "gross income". Sheets are labelled digest year 2024 and are the latest DOR posting.</t>
  </si>
  <si>
    <t>GA DOR 2024 Local Exemption Status Sheets (form PT-10B), DeKalb, Chattooga, Barrow entries</t>
  </si>
  <si>
    <t>L9 Age 70 Special School Tax – Age &gt; 70 years with FAGI + income derived from municipal bonds &lt;  $88,226.</t>
  </si>
  <si>
    <t>protection</t>
  </si>
  <si>
    <t>creditor-protection-statute</t>
  </si>
  <si>
    <t>O.C.G.A. §18-4-6(a)(2) — IRA funds exempt from garnishment while undistributed; no dollar cap, no support test</t>
  </si>
  <si>
    <t>Outside bankruptcy, the operative Georgia protection is the garnishment exemption at O.C.G.A. §18-4-6(a)(2), NOT §44-13-100. Protection is unlimited in amount and carries no 'reasonably necessary for support' qualifier — those words appear in the bankruptcy exemption statute, not here. The protection is temporal rather than capped: it runs 'until paid or otherwise distributed.' The Eleventh Circuit quoted this provision verbatim in In re Hoffman and treated the garnishment prohibition as an enforceable restriction on transfer for 11 U.S.C. §541(c)(2) purposes. Quote below is the court's own verbatim reproduction of the statute (primary), independently matching the codes.findlaw.com text.</t>
  </si>
  <si>
    <t>O.C.G.A. §18-4-6(a)(2), quoted in In re Hoffman, No. 20-12823 (11th Cir. Jan. 24, 2022), at 7</t>
  </si>
  <si>
    <t>Funds or benefits from an individual retirement account or from a pension or retirement program shall be exempt from the process of garnishment until paid or otherwise distributed to a member of such program or beneficiary thereof.</t>
  </si>
  <si>
    <t>creditor-protection-roth-named</t>
  </si>
  <si>
    <t>No — no Georgia statute names Roth IRAs or cites §408A today; the 11th Circuit read generic "individual retirement account" to include Roths</t>
  </si>
  <si>
    <t>Georgia's protection of Roth IRAs is judicial, not textual. History matters and is counterintuitive: the pre-2006 garnishment statute (§18-4-22(a)) expressly limited protection to IRAs 'as defined in Section 408,' and In re Bramlette, 333 B.R. 911 (Bankr. N.D. Ga. 2005), held Roth IRAs therefore unprotected. Georgia added '408 or 408A' in April 2006. Then the 2016 garnishment overhaul DELETED both Code references, leaving only the generic phrase — and the Eleventh Circuit read that deletion as deliberate clarification that both types are covered. So Georgia protects Roths today precisely because its statute stopped naming Code sections. Anyone searching Georgia's code for '408A' will find nothing and may wrongly conclude Roths are unprotected.</t>
  </si>
  <si>
    <t>In re Hoffman, No. 20-12823 (11th Cir. Jan. 24, 2022), at 9; O.C.G.A. §18-4-6(a)(2); cf. In re Bramlette, 333 B.R. 911 (Bankr. N.D. Ga. 2005)</t>
  </si>
  <si>
    <t>Georgia’s current  exemptions provision  thus no longer differentiates between a traditional IRA and a Roth IRA, referring solely to “an individual retirement account.”</t>
  </si>
  <si>
    <t>bankruptcy-exclusion-roth</t>
  </si>
  <si>
    <t>Roth IRAs are EXCLUDED from a Georgia debtor's bankruptcy estate entirely under 11 U.S.C. §541(c)(2) — no cap, no support test</t>
  </si>
  <si>
    <t>In re Hoffman, 22 F.4th 1341 (11th Cir. Jan. 24, 2022) (published), is binding Eleventh Circuit precedent, but its holding is expressly limited to GEORGIA debtors and rests on Georgia's garnishment statute — it does not itself establish that Florida or Alabama Roth IRAs are excluded, since those turn on their own states' transfer restrictions. The debtor guaranteed a ~$432,000 restaurant loan, defaulted and filed Chapter 7. Bankruptcy court and district court both held his two Roth IRAs (one Roth Conversion IRA, one Roth Contributory IRA) were NOT excluded; the Eleventh Circuit reversed on an issue of first impression. Mechanism: §541(c)(2) excludes a beneficial interest in a trust subject to a transfer restriction enforceable under nonbankruptcy law (Patterson v. Shumate); the Georgia garnishment bar supplies the restriction. Because this is EXCLUSION rather than exemption, the property never enters the estate — which is why no dollar ceiling and no means test applies. Note the case covered a Roth CONVERSION IRA as well as a contributory one, so conversion balances are squarely within the holding.</t>
  </si>
  <si>
    <t>In re Hoffman, 22 F.4th 1341 (11th Cir. Jan. 24, 2022); 11 U.S.C. §541(c)(2)</t>
  </si>
  <si>
    <t>We accordingly now hold that Roth IRAs are excluded from a Georgia debtor’s bankruptcy estate pursuant to federal law.</t>
  </si>
  <si>
    <t>bankruptcy-exemption-statute-weakness</t>
  </si>
  <si>
    <t>Georgia's bankruptcy EXEMPTION for IRAs is weak and means-tested — §44-13-100(a)(2)(E)/(F) protect only what is "reasonably necessary for the support" of the debtor</t>
  </si>
  <si>
    <t>This is the trap. If a Georgia debtor must rely on the state exemption rather than federal exclusion, protection is discretionary and can be zero. In Hoffman the bankruptcy court held the Roth IRAs exempt under §44-13-100(a)(2)(E) ONLY to the extent reasonably necessary for support, then found they were not reasonably necessary to support the debtor and his wife and so belonged in the estate. Hoffman did not appeal that alternative finding — he won purely on the federal-exclusion theory. §44-13-100(a)(2)(F) carries the same qualifier for IRA payments and, like (a)(2.1)(D), cites only 26 U.S.C. §408. Practical upshot: the means test is real Georgia law that a court has actually applied against Roth IRAs; it is only the availability of §541(c)(2) exclusion that renders it harmless.</t>
  </si>
  <si>
    <t>O.C.G.A. §44-13-100(a)(2)(E), (a)(2)(F); In re Hoffman, No. 20-12823 (11th Cir. Jan. 24, 2022), at 4 n.3</t>
  </si>
  <si>
    <t>The bankruptcy court also found that a Roth IRA is exempt under O.C.G.A. § 44-13-100(a)(2)(E), but only to the extent that it is reasonably necessary for the support of the debtor and his dependents.</t>
  </si>
  <si>
    <t>bankruptcy-exemption-scope-408-only</t>
  </si>
  <si>
    <t>O.C.G.A. §44-13-100 never mentions §408A — (a)(2.1)(D) covers only "an individual retirement account within the meaning of Title 26 U.S.C. Section 408"</t>
  </si>
  <si>
    <t>§44-13-100(a)(2.1) protects the debtor's aggregate interest in undistributed retirement funds and, unlike (a)(2)(E)/(F), is NOT limited to amounts reasonably necessary for support — it would be the strong exemption if it applied. But its four subparagraphs reach (A) Georgia public-employee plans, (B) plans of nonprofits exempt under O.C.G.A. §48-7-25, (C) private-sector plans only 'to the extent permitted by the bankruptcy laws of the United States' and with periodic payments thrown back to the (a)(2)(E) support test, and (D) IRAs 'within the meaning of Title 26 U.S.C. Section 408.' The string '408A' appears nowhere in the section (text current as of 2024-03-28); §408 appears twice, at (a)(2)(F) and (a)(2.1)(D). Corroborating inference: in Hoffman the debtor claimed the capped (a)(2)(E) rather than the uncapped (a)(2.1)(D), which is inexplicable if (a)(2.1)(D) covered Roths. SOURCING CAVEAT — graded medium because this quote rests on codes.findlaw.com (a commercial publisher); law.justia.com and ga.elaws.us were bot-blocked and Georgia's official code is not machine-fetchable. Verify against the official OCGA before relying on it.</t>
  </si>
  <si>
    <t>O.C.G.A. §44-13-100(a)(2.1)(D)</t>
  </si>
  <si>
    <t>(D) An individual retirement account within the meaning of Title 26 U.S.C. Section 408</t>
  </si>
  <si>
    <t>federal-exemption-optout</t>
  </si>
  <si>
    <t>YES — Georgia has opted out; a Georgia-domiciled debtor may not use the federal 11 U.S.C. §522(d) exemption list</t>
  </si>
  <si>
    <t>Confirmed directly by the Eleventh Circuit, not merely by a secondary summary. O.C.G.A. §44-13-100(b) provides that, pursuant to 11 U.S.C. §522(b)(1), an individual debtor domiciled in Georgia is prohibited from applying or utilizing §522(d) to exempt property. Georgia debtors are therefore confined to the §44-13-100(a) list plus the exemptions preserved through §522(b)(3). This is the detail aggregators garble, so note the numbering wrinkle: the Georgia statute cites the pre-BAPCPA '§522(b)(1)' while the Eleventh Circuit cites the current '§522(b)(2)' — same opt-out, different vintage of the federal cross-reference. The opt-out does NOT strip the §522(b)(3)(C) retirement-funds exemption, which lives on the state-exemption track and remains available in Georgia.</t>
  </si>
  <si>
    <t>O.C.G.A. §44-13-100(b); 11 U.S.C. §522(b)(1)–(2); In re Hoffman, No. 20-12823 (11th Cir. Jan. 24, 2022), at 4 n.2</t>
  </si>
  <si>
    <t>Pursuant to 11 U.S.C. § 522(b)(2), Georgia has opted out of the federal bankruptcy estate exemptions, and O.C.G.A. § 44-13-100 governs the exemptions available to a debtor in bankruptcy in Georgia.</t>
  </si>
  <si>
    <t>bapcpa-cap-applicability</t>
  </si>
  <si>
    <t>The $1,711,975 BAPCPA cap is reachable in theory but bites nothing in practice — exclusion under §541(c)(2) is not an "exemption under this section"</t>
  </si>
  <si>
    <t>Two-step answer. (1) Georgia's opt-out kills §522(d)(12), but §522(b)(3)(C) sits on the state-exemption track and IS available to Georgia debtors — it exempts 'retirement funds' in accounts exempt from taxation under §401, 403, 408, 408A, 414, 457 or 501(a). §522(n) then caps §408/§408A assets 'exempted under this section' at a base $1,000,000, currently $1,711,975 (effective 4/1/2025–3/31/2028), with judicial discretion to raise it where the interests of justice require. So the cap is reachable if a Georgia debtor proceeds by exemption. (2) But Hoffman routes Roth IRAs out of the estate under §541(c)(2), and excluded property never needs exempting — §522(n) has nothing to operate on. Net: a Georgia Roth IRA above $1.7M should be fully protected in bankruptcy. Caveat: no Georgia case has tested a Roth above the cap, and a trustee could try to force the debtor onto the exemption track; the structural argument (Patterson v. Shumate) is strong but untested at that dollar level.</t>
  </si>
  <si>
    <t>11 U.S.C. §522(n) (base $1,000,000; adjusted to $1,711,975 for 4/1/2025–3/31/2028); 11 U.S.C. §522(b)(3)(C); 11 U.S.C. §541(c)(2)</t>
  </si>
  <si>
    <t>the aggregate value of such assets exempted under this section...shall not exceed $1,000,000 in a case filed by a debtor who is an individual, except that such amount may be increased if the interests of justice so require.</t>
  </si>
  <si>
    <t>judgment-creditor-vs-bankruptcy</t>
  </si>
  <si>
    <t>Two different statutes — §44-13-100 applies "for purposes of bankruptcy" only; outside bankruptcy §18-4-6 governs, and it is the STRONGER of the two</t>
  </si>
  <si>
    <t>Georgia is a state where the two questions diverge, but in the opposite direction from the usual pattern: the non-bankruptcy protection is broader than the bankruptcy exemption. §44-13-100's own introductory language limits it to bankruptcy (the section catchline is 'Exemptions for purposes of bankruptcy and intestate insolvent estates'), so a judgment creditor levying or garnishing outside bankruptcy is met by §18-4-6(a)(2) instead — which has no cap and no support test. Result: a Georgia judgment debtor's Roth IRA is protected from garnishment in full, while a Georgia bankruptcy debtor relying on the exemption statute alone would face the means test. SOURCING CAVEAT — the introductory-clause quote rests on codes.findlaw.com; the section catchline is independently corroborated by the Eleventh Circuit's citation of the section. Graded medium on the quote's provenance, high on the substance.</t>
  </si>
  <si>
    <t>O.C.G.A. §44-13-100(a) (intro); O.C.G.A. §18-4-6(a)(2)</t>
  </si>
  <si>
    <t>In lieu of the exemption provided in Code Section 44-13-1, any debtor who is a natural person may exempt, pursuant to this article, for purposes of bankruptcy, the following property:</t>
  </si>
  <si>
    <t>exception-domestic-support</t>
  </si>
  <si>
    <t>Largest exception — retirement and IRA funds are expressly NOT exempt from continuing garnishment for SUPPORT (O.C.G.A. §18-4-53(c))</t>
  </si>
  <si>
    <t>Georgia's carve-out for domestic support is unusually blunt: rather than capping the exemption, the statute flatly withdraws it. §18-4-53(c) provides that funds or benefits from an IRA or a pension or retirement program shall NOT be exempt from continuing garnishment for support except as provided in subsection (b), which limits the reach to a percentage of disposable earnings (50% in the standard case). §18-4-6(a)(4) cross-references §18-4-53(b), confirming the two provisions are meant to interlock. For most readers this is a bigger practical hole than fraudulent-transfer doctrine: alimony and child-support creditors can reach a Roth IRA that an ordinary judgment creditor cannot. SOURCING CAVEAT — quote rests on codes.findlaw.com; verify against the official OCGA. No comparable express carve-out for state or federal TAX claims appears in §18-4-6; note separately that a federal tax lien overrides state exemptions as a matter of federal law regardless.</t>
  </si>
  <si>
    <t>O.C.G.A. §18-4-53(c); cf. O.C.G.A. §18-4-6(a)(4)</t>
  </si>
  <si>
    <t>Funds or benefits from an individual retirement account or from a pension or retirement program shall not be exempt from the process of continuing garnishment for support except as provided in subsection (b)</t>
  </si>
  <si>
    <t>exception-distributed-funds</t>
  </si>
  <si>
    <t>Protection is temporal, not permanent — once funds are paid out, only ordinary wage-garnishment limits (§18-4-5) apply</t>
  </si>
  <si>
    <t>The single most-missed limitation. §18-4-6(a)(2)'s protection runs only 'until paid or otherwise distributed to a member of such program or beneficiary thereof'; the same paragraph then provides that once paid or distributed, the funds are exempt only to the extent of the §18-4-5 limitations for other disposable earnings, unless a greater exemption is otherwise provided by law. So a Roth IRA distribution sitting in a checking account has lost nearly all its protection. This matters more for Roths than for traditional IRAs, because tax-free qualified Roth withdrawals invite readers to pull money out casually. Related: §18-4-6(a)(3) expressly denies exemption to funds in an unfunded top-hat deferred-compensation plan for management or highly compensated employees.</t>
  </si>
  <si>
    <t>O.C.G.A. §18-4-6(a)(2), (a)(3); O.C.G.A. §18-4-5</t>
  </si>
  <si>
    <t>Such funds or benefits, when paid or otherwise distributed to such member or beneficiary, shall be exempt from the process of garnishment only to the extent of the limitations provided in Code Section 18-4-5 for other disposable earnings, unless a greater exemption is otherwise provided by law.</t>
  </si>
  <si>
    <t>exception-fraudulent-transfer</t>
  </si>
  <si>
    <t>No contribution look-back window in the Georgia statute, but transfers INTO a protected IRA are attackable for actual fraudulent intent</t>
  </si>
  <si>
    <t>Unlike states that disqualify contributions made within N days or months of filing, neither §18-4-6 nor §44-13-100 contains any look-back period or recent-contribution carve-out. The exposure comes from transfer-avoidance law instead: 11 U.S.C. §548(a)(1)(A) in bankruptcy (one-year reach-back at the time of the Georgia case below; two years under current law) and Georgia's own voidable-transactions article, O.C.G.A. §18-2-74(a)(1), which makes a transfer voidable if made 'With actual intent to hinder, delay, or defraud any creditor of the debtor.' Georgia federal courts apply the Eleventh Circuit's In re Lewis badges of fraud: transfer to an insider, debtor's retained control, concealment, suit filed or threatened before the transfer, insolvency, and timing relative to a substantial debt. One badge is not enough, but a confluence can be conclusive.</t>
  </si>
  <si>
    <t>11 U.S.C. §548(a)(1)(A); O.C.G.A. §18-2-74(a)(1); Levine v. Weissing (In re Lewis), 134 F.3d 1046, 1053 (11th Cir. 1998); Dionne v. Keating (In re XYZ Options, Inc.), 154 F.3d 1262, 1271 (11th Cir. 1998)</t>
  </si>
  <si>
    <t>Courts consider certain “badges of fraud” in determining whether a debtor acted with actual intent to hinder, delay, or defraud creditors.</t>
  </si>
  <si>
    <t>conversion-timing-creditor-claim</t>
  </si>
  <si>
    <t>Georgia authority EXISTS and is unfavorable — moving money into an IRA with lawsuits pending was avoided as an actual-intent fraudulent transfer</t>
  </si>
  <si>
    <t>Flatau v. Wachovia Securities (In re Pulliam), Adv. No. 01-3015 (Bankr. M.D. Ga. June 18, 2002) (Hershner, C.J.) is squarely on point and rarely cited. Facts, which read like a checklist of what not to do: the debtor took a $40,087 IRA distribution in September 2000 while two suits (for $214,621 and $241,600) were pending or imminent; offered the check to his father-in-law to prefer him over other creditors; met a bankruptcy attorney on Nov. 10; then re-deposited the check into an IRA at the SAME custodian on Nov. 24 as a §408(d)(3) 60-day rollover; and filed bankruptcy 10 days later, insolvent by $4.5 million and unemployed. The court found actual intent to hinder, delay or defraud and avoided the transfer under §548(a)(1)(A). Two lessons for Roth conversions: (1) the destination account's protected status does NOT immunize the transfer into it; (2) the court expressly distinguished a genuine rollover, noting the debtor lacked a 'specific intent' to re-deposit when he withdrew. WARNING: the opinion block-quotes In re Cottrill (Ohio) for the proposition that eve-of-bankruptcy conversion to exempt status 'does not constitute fraud' — that is the argument the Georgia court REJECTED, not Georgia law.</t>
  </si>
  <si>
    <t>Flatau v. Wachovia Secs., Inc. (In re Pulliam), Adv. No. 01-3015 (Bankr. M.D. Ga. June 18, 2002); 11 U.S.C. §548(a)(1)(A), §550(a)</t>
  </si>
  <si>
    <t>The Court is persuaded that Defendant converted his IRA distribution check into an IRA with actual intent to hinder, delay, or defraud creditors.</t>
  </si>
  <si>
    <t>inherited-ira-protection</t>
  </si>
  <si>
    <t>UNSETTLED — no Georgia statute names inherited accounts and no Georgia court has ruled; but the statutory phrase "or beneficiary thereof" is a real argument FOR protection</t>
  </si>
  <si>
    <t>Graded medium deliberately; there is no controlling Georgia authority and I will not manufacture certainty. I searched ganb.uscourts.gov, gamb.uscourts.gov, gasb.uscourts.gov, govinfo.gov and ca11.uscourts.gov and found no Georgia decision on inherited IRAs or inherited Roths, and no Georgia appellate case. Georgia is not among the states that enacted a post-Clark statute expressly protecting inherited accounts. TWO REASONS GEORGIA'S POSTURE IS BETTER THAN MOST STATES, both untested: (1) TEXT — §18-4-6(a)(2) protects funds 'until paid or otherwise distributed to a member of such program or beneficiary thereof.' The words 'or beneficiary thereof' arguably extend the garnishment exemption to a beneficiary's undistributed inherited account. (2) MECHANISM — Clark v. Rameker, 573 U.S. 122 (2014), construed the phrase 'retirement funds' in 11 U.S.C. §522(b)(3)(C), an EXEMPTION provision. Hoffman protects Georgia IRAs by EXCLUSION under §541(c)(2), which asks only whether a transfer restriction is enforceable under nonbankruptcy law — a test that never uses the words 'retirement funds.' So Clark's reasoning may simply not reach a Georgia debtor. Counter-argument a trustee would press: an inherited IRA is arguably no longer 'an individual retirement account' of the debtor for §18-4-6 purposes. Nearest Georgia-adjacent authority on inherited money is Silliman v. Cassell, 292 Ga. 464 (2013), where the Georgia Supreme Court (on certified question from the Eleventh Circuit) held a single-premium annuity bought with $220,000 of INHERITED funds could qualify as exempt under §44-13-100(a)(2)(E) — it concerned annuities, not inherited IRAs, and applied the support-substitute test, so it is persuasive at best. Bottom line for the page: treat Georgia inherited-Roth protection as an open question, not a yes.</t>
  </si>
  <si>
    <t>O.C.G.A. §18-4-6(a)(2); Clark v. Rameker, 573 U.S. 122 (2014); 11 U.S.C. §522(b)(3)(C) vs. §541(c)(2); cf. Silliman v. Cassell, 292 Ga. 464 (2013)</t>
  </si>
  <si>
    <t>divorce-vs-creditor-protection</t>
  </si>
  <si>
    <t>Exemptions do not bind a divorce court — an IRA is divided by transfer incident to divorce under IRC §408(d)(6), no QDRO, and no Georgia-specific wrinkle found</t>
  </si>
  <si>
    <t>Georgia's protections are creditor-process rules and do not constrain a superior court's equitable division of marital property. §44-13-100 reaches only 'purposes of bankruptcy'; §18-4-6 addresses only the process of garnishment. Neither speaks to a divorcing spouse. Division mechanism is federal and confirms the general rule: IRC §408(d)(6) makes a transfer of an IRA interest to a spouse or former spouse under a divorce or separation instrument a non-taxable transfer, and the interest is thereafter treated as the transferee spouse's own IRA. QDROs are an ERISA-plan device and are neither required nor effective for IRAs. I found no Georgia statute or case creating a Georgia-specific wrinkle — but note this is a negative finding from targeted searching rather than an exhaustive survey of Georgia domestic-relations law, hence medium. Practical caution worth stating on the page: the decree must direct a direct trustee-to-trustee transfer or a retitling; a distribution to the account owner who then writes a check is a taxable distribution, and a decree does not by itself change a beneficiary designation with the custodian.</t>
  </si>
  <si>
    <t>26 U.S.C. §408(d)(6); O.C.G.A. §44-13-100(a) (bankruptcy-only); O.C.G.A. §18-4-6 (garnishment-only)</t>
  </si>
  <si>
    <t>The transfer of an individual's interest in an individual retirement account or an individual retirement annuity to his spouse or former spouse under a divorce or separation instrument described in clause (i) of section 121(d)(3)(C) is not to be considered a taxable transfer made by such individual notwithstanding any other provision of this subtitle, and such interest at the time of the transfer is to be treated as an individual retirement account of such spouse, and not of such individual.</t>
  </si>
  <si>
    <t>estate-tax</t>
  </si>
  <si>
    <t>NONE — Georgia levies no estate tax and requires no estate tax return (O.C.G.A. §48-12-1, effective July 1, 2014)</t>
  </si>
  <si>
    <t>Georgia's estate tax was a pickup tax keyed to the federal state-death-tax credit that EGTRRA (2001) phased out. Two dates matter and are often conflated: the tax became inoperative for deaths after December 31, 2004 (because the Internal Revenue Code no longer allowed a credit for state death taxes), and the General Assembly then formally repealed the levy effective July 1, 2014. The old tax reaches back only to decedents dying before January 1, 2005; there was never a separate Georgia return form — filers submitted a copy of federal Form 706, and if no federal return was required, no Georgia filing was required. Confirmed on the Georgia Department of Revenue's own FAQ, which quotes the statute.</t>
  </si>
  <si>
    <t>O.C.G.A. §48-12-1, quoted by Georgia Dept. of Revenue, Estate Tax FAQ</t>
  </si>
  <si>
    <t>On and after July 1, 2014, there shall be no estate taxes levied by the state and no estate tax returns shall be required by the state.</t>
  </si>
  <si>
    <t>estate-tax-exclusion-rate-cliff</t>
  </si>
  <si>
    <t>N/A — no exclusion amount, no rate schedule, no top rate and no cliff mechanics, because Georgia imposes no estate tax</t>
  </si>
  <si>
    <t>Returned as an explicit N/A rather than left blank so the report card renders consistently against states that do have these mechanics (MA, OR, NY). There is no Georgia exclusion figure for 2026, no graduated rate table, no top marginal rate, and no cliff: Georgia never re-enacted a standalone estate tax after the federal credit disappeared, so there is no threshold for an estate to fall over. Readers comparing states should note that cliff risk — where exceeding the threshold by $1 taxes the entire estate from dollar one, as in Massachusetts historically and Oregon-style designs — has no Georgia analogue. Georgia residents face only the federal estate tax, whose 2026 basic exclusion is $15,000,000 per decedent at a 40% top rate.</t>
  </si>
  <si>
    <t>O.C.G.A. §48-12-1</t>
  </si>
  <si>
    <t>estate-tax-portability</t>
  </si>
  <si>
    <t>N/A — with no state estate tax there is no state-level portability election to make or lose; federal DSUE portability is unaffected</t>
  </si>
  <si>
    <t>Explicit N/A. The portability question is only meaningful in states that impose their own estate tax and then decline to recognize a spousal exclusion transfer (Massachusetts, Oregon, Minnesota and others), where failing to fund a credit-shelter trust wastes the first spouse's state exclusion. Georgia has no state exclusion to waste. Married Georgia couples therefore need no state-driven credit-shelter planning, and should focus on the federal DSUE election, which requires timely filing Form 706 for the first spouse to die even when no federal tax is owed. This is a genuine planning trap that survives in Georgia — the absence of a Georgia return removes the natural prompt to file the federal one.</t>
  </si>
  <si>
    <t>O.C.G.A. §48-12-1; cf. IRC §2010(c)(4)–(5) (federal DSUE portability)</t>
  </si>
  <si>
    <t>estate-tax-roth-includible</t>
  </si>
  <si>
    <t>No Georgia gross estate is ever computed — a Roth IRA balance is includible only for FEDERAL estate tax purposes</t>
  </si>
  <si>
    <t>The question of whether Roth balances are includible in the gross estate has no Georgia answer to give: because §48-12-1 imposes no tax and requires no return, Georgia never computes a gross estate. The includibility issue is purely federal, where a Roth IRA's full fair market value at death is included in the decedent's gross estate under IRC §2039 — being income-tax-free does not make it estate-tax-free, a distinction readers routinely get wrong. Two related points worth pairing on the page: an inherited Roth IRA is income in respect of a decedent and receives NO §1014 stepped-up basis; and because Georgia has neither an estate nor an inheritance tax, a Roth IRA passes to Georgia beneficiaries entirely free of state death tax regardless of size or beneficiary class. Confidence is high on the Georgia half, which is what this cell asserts; the federal §2039 point is included as context and is not sourced to the quoted document.</t>
  </si>
  <si>
    <t>O.C.G.A. §48-12-1 (no state gross estate); federal context: IRC §2039, IRC §691, IRC §1014(c)</t>
  </si>
  <si>
    <t>inheritance-tax</t>
  </si>
  <si>
    <t>NONE — "Georgia has no inheritance tax"; no beneficiary-class schedule exists, so IRAs and Roths pass free of state death tax to any beneficiary</t>
  </si>
  <si>
    <t>Stated flatly by the Georgia Department of Revenue. Because Georgia has no inheritance tax at all, there is no question of how IRAs or Roth IRAs are treated and no exemption schedule graduated by beneficiary class — the spouse/lineal-descendant/collateral/unrelated tiers that drive Pennsylvania, New Jersey, Nebraska, Kentucky and Maryland analysis simply do not exist here. A Georgia decedent's Roth IRA passes to a sibling, a niece or an unrelated friend with the same zero state tax as to a spouse. DOR also flags the common terminology error: people often say 'inheritance tax' when they mean estate tax, and the two are distinct — an estate tax is levied on the estate, an inheritance tax on the recipient. Georgia imposes neither. Georgia also imposes no inheritance/estate tax waiver or consent-to-transfer requirement, so custodians need no state clearance to release IRA assets to a beneficiary.</t>
  </si>
  <si>
    <t>Georgia Dept. of Revenue, Estate Tax FAQ</t>
  </si>
  <si>
    <t>Georgia has no inheritance tax</t>
  </si>
  <si>
    <t>gift-tax</t>
  </si>
  <si>
    <t>No Georgia gift tax and no state addback rule identified — but sourced only by negative inference; treat as unverified</t>
  </si>
  <si>
    <t>GRADED LOW ON PURPOSE — this is the weakest cell in the set and should not be upgraded without better evidence. What I could establish: the Georgia Department of Revenue's own enumeration of the taxes it administers lists no gift tax (quote below is that list), and DOR's death-tax FAQ addresses estate and inheritance tax only, never mentioning a gift tax. What I could NOT establish: any affirmative DOR statement that Georgia imposes no gift tax, and any text of the act repealing Georgia's former gift-tax chapter (O.C.G.A. Title 48, Ch. 11). law.justia.com returned 403 and ga.elaws.us returned 503, and Georgia's official code is not machine-fetchable, so I could not confirm the chapter's repeal or its date. I also found no Georgia gift addback or three-year-lookback rule of the kind New York applies, but that too is an absence-of-evidence finding rather than a sourced negative. For estate planning around a large Roth the practical consequence is that only the federal regime applies — the 2026 annual exclusion is $19,000 per donor per recipient, with 529 five-year superfunding at $95,000 single / $190,000 MFJ. Recommend a human verify the gift-tax status against the official OCGA before publication.</t>
  </si>
  <si>
    <t>Georgia Dept. of Revenue, Taxes (enumeration of administered taxes) — negative inference only; former O.C.G.A. Title 48, Ch. 11 repeal text not verified</t>
  </si>
  <si>
    <t>Individual Income Tax
Sales and Use Tax
Excise Taxes
Property Tax</t>
  </si>
  <si>
    <t>residency-moving</t>
  </si>
  <si>
    <t>federal-114-bars-former-state</t>
  </si>
  <si>
    <t>Yes — 4 U.S.C. §114 bars any state from taxing retirement income of a person who is not its resident or domiciliary, so once Georgia domicile is established the former state cannot tax later IRA distributions or Roth conversions.</t>
  </si>
  <si>
    <t>§114(a) is a flat prohibition, enacted by P.L. 104-95 (Jan. 10, 1996) and applicable to amounts received after Dec. 31, 1995, amended by P.L. 109-264 (2006). For an arriving Georgia retiree this is the shield that lets a post-move conversion escape the departure state entirely. Note the statute defers to the FORMER state's own definition of residence ('as determined under the laws of such State') — so if the old state still counts you as a resident or statutory resident, §114 gives you nothing. It protects nonresidents, not merely people who have moved their mailing address.</t>
  </si>
  <si>
    <t>4 U.S.C. §114(a) (P.L. 104-95, 109 Stat. 979; amended P.L. 109-264)</t>
  </si>
  <si>
    <t>(a) No State may impose an income tax on any retirement income of an individual who is not a resident or domiciliary of such State (as determined under the laws of such State).</t>
  </si>
  <si>
    <t>federal-114-covers-iras-and-roths</t>
  </si>
  <si>
    <t>IRAs and Roth IRAs are both covered: §114(b)(1)(E) reaches any 'individual retirement plan described in section 7701(a)(37)', and IRC §408A(b) defines a Roth IRA as exactly such a plan.</t>
  </si>
  <si>
    <t>The definitional chain is direct and verbatim: §114(b)(1)(E) covers individual retirement plans under IRC §7701(a)(37); §408A(b) says a Roth IRA IS an individual retirement plan as defined in §7701(a)(37); and §408A(a) adds that a Roth IRA is treated for all Title 26 purposes in the same manner as an individual retirement plan. A Roth conversion is a distribution from a traditional IRA (also a §7701(a)(37) plan) that is included in gross income, so the converted amount is 'retirement income' within (b)(1)(E). Uniformed-services retired pay is separately covered by the concluding sentence of §114(b)(1).</t>
  </si>
  <si>
    <t>4 U.S.C. §114(b)(1)(E); IRC §§7701(a)(37), 408A(a), 408A(b)</t>
  </si>
  <si>
    <t>(E) an individual retirement plan described in section 7701(a)(37) of such Code;</t>
  </si>
  <si>
    <t>federal-114-no-periodic-payment-condition-for-iras</t>
  </si>
  <si>
    <t>No periodic-payment or 10-year condition applies to IRAs — the 'substantially equal periodic payments' test attaches only to §114(b)(1)(I) nonqualified plans, so a one-time lump-sum conversion is fully protected.</t>
  </si>
  <si>
    <t>This is a frequently mis-stated point. The life-expectancy / not-less-than-10-years requirement sits inside subparagraph (I), which covers §3121(v)(2)(C) arrangements and retired-partner plans. Subparagraphs (A) through (H) — including (E) for IRAs — carry no payment-pattern condition at all. Consequence for an arriving retiree: a single lump-sum Roth conversion, or a one-off large IRA withdrawal, is just as protected from the former state as a monthly pension would be. Georgia's own IT-511 restates the federal rule with the 10-year gloss attached specifically to nonqualified deferred compensation, consistent with this reading.</t>
  </si>
  <si>
    <t>4 U.S.C. §114(b)(1)(I)(i) (condition limited to subparagraph (I))</t>
  </si>
  <si>
    <t>(i) is part of a series of substantially equal periodic payments (not less frequently than annually which may include income described in subparagraphs (A) through (H)) made for-</t>
  </si>
  <si>
    <t>federal-114-does-not-launder-premove-conversion</t>
  </si>
  <si>
    <t>§114 does NOT protect a conversion done while still domiciled in the old state — even if the move happens later the same year. Timing, not the calendar year, controls.</t>
  </si>
  <si>
    <t>§114(a) protects a person who 'is not a resident or domiciliary' of the taxing state at the time the income is received. A conversion executed in March while still domiciled in New York is income received by a New York resident; the July move to Georgia does not retroactively strip New York of the right to tax it. Two further limits worth stating for arriving readers: (1) §114 does not override the former state's statutory-residency test, so a departure that fails that test leaves you a full-year resident there with no §114 protection at all; (2) §114 constrains only the FORMER state — it says nothing about Georgia, which taxes its residents on all income wherever derived.</t>
  </si>
  <si>
    <t>4 U.S.C. §114(a); Ga. DOR Residency Filing Requirements</t>
  </si>
  <si>
    <t>Full-year residents are taxed on all income, except tax exempt income, regardless of the source or where derived.</t>
  </si>
  <si>
    <t>georgia-guidance-acknowledging-114</t>
  </si>
  <si>
    <t>Georgia DOR expressly acknowledges the federal prohibition in the IT-511 instruction booklet — the only Georgia guidance that does so, since Reg 560-7-4-.05 itself never mentions §114.</t>
  </si>
  <si>
    <t>IT-511 raises the point in the nonresident filing-requirement section, in the context of deferred compensation and stock options earned in Georgia in a prior year, and cross-references Reg 560-7-4-.05. I fetched and parsed the full text of Reg 560-7-4-.05 (current through rules filed July 20, 2026): it covers only deferred-compensation and stock-option allocation mechanics for taxable nonresidents and contains NO reference to 4 U.S.C. §114, P.L. 104-95, retirement income, or any federal prohibition. So the IT-511 sentence is the operative state acknowledgment. Corroborating structural evidence: DOR's list of Georgia-source income for nonresidents names wages, lottery winnings, flow-through income and rents — retirement income and IRA distributions are absent.</t>
  </si>
  <si>
    <t>2025 IT-511 Instructions Booklet, p.13 (Nonresidents ¶3); cf. Ga. Comp. R. &amp; Regs. r. 560-7-4-.05</t>
  </si>
  <si>
    <t>However, the income is not taxed if Federal law prohibits the state from taxing it. Federal law prohibits state taxation of some types of retirement income including pensions as well as income received from nonqualified deferred compensation plans if the income is paid out over the life expectancy of the person or at least 10 years. See Regulation 560-7-4-.05 for more information.</t>
  </si>
  <si>
    <t>residency-domicile-legal-residence-test</t>
  </si>
  <si>
    <t>Georgia's operative test is legal residence (domicile): you file as a Georgia resident so long as Georgia is your legal residence, even during temporary absences — and a resident is taxed on all income wherever derived.</t>
  </si>
  <si>
    <t>DOR frames residency around 'legal residence' rather than an intent-factor checklist, and the IT-511 residency codes reinforce it: full-year resident means you lived in Georgia the entire year 'regardless of temporary living arrangements'. Georgia publishes no multi-factor domicile worksheet comparable to New York's, and no DOR regulation enumerates domicile factors for income tax. Practical consequence for an ARRIVING retiree: establishing Georgia domicile is the affirmative act that starts Georgia taxation and, via 4 U.S.C. §114, ends the former state's reach over retirement income — but the burden of showing the old domicile was abandoned rests with the taxpayer under the departure state's rules, not Georgia's.</t>
  </si>
  <si>
    <t>Ga. DOR Residency Filing Requirements; 2025 IT-511 p.16 (residency status codes); O.C.G.A. §48-7-1(10)</t>
  </si>
  <si>
    <t>These requirements apply as long as your legal residence is Georgia, even if you are absent from or live outside the State temporarily.</t>
  </si>
  <si>
    <t>residency-183-day-statutory-prong-UNVERIFIED</t>
  </si>
  <si>
    <t>UNVERIFIED: O.C.G.A. §48-7-1(10)(A)(iii) reportedly makes anyone who has been in Georgia 183 days or part-days in the preceding rolling 365 days a resident as of Dec. 31 — but I could not confirm the wording against an official Georgia primary source. Do not publish without an independent check.</t>
  </si>
  <si>
    <t>If accurate, this differs from New York's statutory-residence trap in two ways that matter for arriving snowbirds: it appears to require NO permanent place of abode (New York requires both an abode and &gt;183 days), and the lookback appears to be a rolling 365-day period ending on 'income tax day' (Dec. 31) rather than a calendar year. That combination would make a Florida-domiciled retiree who summers in north Georgia a Georgia resident taxable on a full Roth conversion despite never intending to change domicile — a genuine arrival-side trap and the natural contrast with our NY page's finding that a recorded declaration is not enough. HOWEVER: the official O.C.G.A. is published on a LexisNexis platform I could not retrieve, the Georgia SOS rules full-text search is JavaScript-gated, and the legis.ga.gov legislation API returns HTTP 401. No DOR page or IT-511 passage states this test. Nothing I fetched supports it, so it is reported as unverified. The verified part of Georgia's test is the legal-residence rule quoted here.</t>
  </si>
  <si>
    <t>O.C.G.A. §48-7-1(10)(A)(iii) — cited by number only; text NOT verified against a Georgia-hosted primary source</t>
  </si>
  <si>
    <t>audit-posture-departures-and-arrivals</t>
  </si>
  <si>
    <t>No published Georgia residency-audit guidance exists — DOR issues nothing comparable to New York's nonresident audit guidelines, and no on-point Tax Tribunal residency decision was locatable.</t>
  </si>
  <si>
    <t>This is a first-class 'no', and it is a meaningful contrast for readers arriving from New York or California, who may expect the same adversarial departure-audit apparatus. I searched dor.georgia.gov (Residency Filing Requirements; the residents/nonresidents/part-year FAQ; Tax Rules and Policies), the Georgia Administrative Code Subject 560-7-4 rule list, and the Georgia Tax Tribunal decisions index. The Tribunal has migrated to the Georgia Tax Court (gataxtribunal.georgia.gov now 301-redirects to taxcourt.georgiacourts.gov) and its published decision list surfaces no residency or domicile determination by title; older Tribunal decision PDFs at the legacy URLs return 404. Practical framing: Georgia's audit exposure for an arriving retiree is low and undocumented, whereas the DEPARTURE state's audit posture is the real risk — the burden of proving abandonment of the old domicile is governed by that state's rules, not Georgia's.</t>
  </si>
  <si>
    <t>Absence of published guidance — Ga. DOR; Georgia Tax Court decisions index</t>
  </si>
  <si>
    <t>On this page find information regarding residency filing requirements.</t>
  </si>
  <si>
    <t>part-year-form-and-allocation-mechanics</t>
  </si>
  <si>
    <t>Part-year residents file Form 500 with residency code 2 and complete Schedule 3, a three-column return: Column A = income as if a Georgia resident all year, Column B = income not taxable to Georgia, Column C = Georgia taxable income.</t>
  </si>
  <si>
    <t>Column A must equal Column B plus Column C. Schedule 3 Line 9 divides Line 8 Column C by Line 8 Column A to produce the Georgia income ratio, which prorates the standard deduction and exemptions on Line 13; Line 14 (Column C AGI less Line 13) is Georgia taxable income. Part-year and nonresident filers skip Form 500 Lines 9 through 14 entirely. The taxpayer must list the dates they lived in Georgia. Two allocation ratios operate independently and must not be conflated: Schedule 3 Line 9 (income ratio, for deductions and exemptions) and the separate retirement-exclusion ratio computed on Schedule 1 and carried to Schedule 3 Line 7. DOR also permits a TIME ratio in place of the income ratio for the standard deduction and exemptions only — days in Georgia divided by days in the year — which is entered on Line 9. For an arrival-year conversion the income ratio is almost always the better election.</t>
  </si>
  <si>
    <t>2025 IT-511 Instructions Booklet, p.26 (Schedule 3 instructions); Form 500 Schedule 3; Ga. DOR Time Ratio guidance</t>
  </si>
  <si>
    <t>LINES 1 - 4, Column A: List your income as if you were a Georgia resident. LINES 1 - 4, Column B: List your income not taxable to Georgia. LINES 1 - 4, Column C: List your Georgia taxable income.</t>
  </si>
  <si>
    <t>arrival-timing-when-conversion-becomes-georgia-event</t>
  </si>
  <si>
    <t>A conversion becomes a Georgia event when it is RECEIVED while a Georgia resident. Convert after establishing domicile and it sits in Schedule 3 Column C (Georgia income); convert before and it sits in Column B (not taxable to Georgia).</t>
  </si>
  <si>
    <t>Georgia allocates on a received-while-resident basis, not by accrual and not by any day-count apportionment of the item itself. There is no Georgia analogue to a nonresident-source rule for IRA income: DOR's list of Georgia-source income for nonresidents is wages, lottery winnings, flow-through entity income and rents — retirement distributions are absent, and 4 U.S.C. §114 would bar taxing them anyway. So the entire Georgia consequence of an arrival-year conversion turns on whether the distribution date falls before or after the domicile change. The corollary that most readers miss: landing the conversion in Column B does NOT merely defer Georgia tax to zero — it also zeroes the numerator of the retirement-exclusion ratio, forfeiting the exclusion for that year (see the proration cell). Convert-before is not free; it trades Georgia's exclusion for the former state's rate.</t>
  </si>
  <si>
    <t>Ga. DOR Residency Filing Requirements; 2025 IT-511 p.26 (Schedule 3, Columns B and C)</t>
  </si>
  <si>
    <t>Some examples of Georgia source income are: Wages Georgia Lottery Winnings Income from flow through entities (S-Corporations, Partnerships, LLCs, Trust, and Estates) Rents</t>
  </si>
  <si>
    <t>retirement-exclusion-age-based-no-residency-duration</t>
  </si>
  <si>
    <t>No waiting period: eligibility turns purely on AGE (or disability) — 62-64 gets $35,000, 65+ gets $65,000 — with no residency-duration requirement. A retiree who arrives at 66 qualifies immediately in the arrival year.</t>
  </si>
  <si>
    <t>This is the arrival-side finding the page can own. The controlling regulation makes eligibility a pure §48-7-27 question and says nothing about how long the taxpayer has been a Georgian; IT-511 confirms the only personal datum needed is date of birth ('Note: The date of birth is required for the Retirement Income Exclusion'). Nothing in the statute as amended by HB 463, in Reg 560-7-4-.02, in IT-511, or on DOR's Retirement Income Exclusion or Retirees FAQ pages conditions the exclusion on months or years of Georgia residency. Under-62 taxpayers qualify only if 'permanently disabled to such an extent that they are unable to perform any type of gainful employment.' The exclusion is per taxpayer, and each spouse must qualify separately. Because IT-511's own worksheet lists 'Taxable IRA' among the unearned retirement-income lines, a taxable Roth conversion is squarely eligible income.</t>
  </si>
  <si>
    <t>Ga. Comp. R. &amp; Regs. r. 560-7-4-.02(1); O.C.G.A. §48-7-27(a)(5)(A)(xiii), (a)(5)(D); 2025 IT-511 pp.21, 24</t>
  </si>
  <si>
    <t>(1) Eligibility. Eligibility is provided in O.C.G.A. § 48-7-27 .</t>
  </si>
  <si>
    <t>retirement-exclusion-partyear-proration-is-income-ratio</t>
  </si>
  <si>
    <t>Part-year proration is an INCOME ratio, not a day count: Georgia-source retirement income divided by retirement income computed as if a full-year resident. A post-move conversion gives a ratio of 1.00 and the FULL exclusion in the arrival year.</t>
  </si>
  <si>
    <t>This is the mechanical reason there is no arrival-year penalty, and it is the mirror image of the NY move-year cell. Earned and unearned portions are prorated separately. For a 66-year-old who moves in July and converts in September with no other retirement income, Georgia-source unearned retirement income equals the everywhere figure, the ratio is 1.00, and the full $65,000 applies — identical to a full-year resident. DOR's own IT-511 worksheet demonstrates the arithmetic (Georgia unearned $225,150 / everywhere $407,650 = 0.5523, times the $60,000 remaining allowance = $33,138). Run the other way, a pre-move conversion produces a $0 numerator and a $0 exclusion, so the allowance is simply lost for that year and is diluted proportionally against any other Georgia retirement income. CAUTION on the source: this regulation is served as current through rules filed July 20, 2026 but was last substantively amended in April 2011, so its illustrative figures ($4,000 earned sublimit, $35,000 maximum) are stale — the METHOD is current and is what IT-511 implements; take the amounts from IT-511.</t>
  </si>
  <si>
    <t>Ga. Comp. R. &amp; Regs. r. 560-7-4-.02(5)(a) (adopted Apr. 5, 2011); 2025 IT-511 p.24</t>
  </si>
  <si>
    <t>(a) Part-year residents and nonresidents must prorate the retirement income exclusion. The earned income portion and the unearned income portion shall each be separately prorated. Such portions shall be prorated using the ratio of Georgia source retirement income to retirement income computed as if the taxpayer were a resident of Georgia for the entire year.</t>
  </si>
  <si>
    <t>retirement-exclusion-amounts-2026-and-2027</t>
  </si>
  <si>
    <t>2026: $35,000 (ages 62-64 or disabled under 62) and $65,000 (65+). From tax year 2027 the 65+ amount rises to $70,000 — an unconditional statutory increase with no revenue trigger.</t>
  </si>
  <si>
    <t>Current-law amounts for 2026 come from O.C.G.A. §48-7-27(a)(5)(A)(xiii), which by its terms runs through Dec. 31, 2026, and are restated in IT-511. HB 463 (the Georgia Economic Growth and Tax Relief Act of 2026, signed May 11, 2026) added division (xiv) raising the 65+ figure to $70,000 for tax years beginning on or after Jan. 1, 2027, leaving the 62-64/disabled figure at $35,000. Critically, division (xiv) carries NO trigger or delay language — unlike the standard-deduction increases in §48-7-27(a)(1.1) and the rate step-downs in §48-7-20(a.1)(2), both of which are conditioned on revenue tests. So an arriving retiree can plan on the larger 2027 exclusion with certainty. The exclusion is per taxpayer and available to each qualifying spouse separately.</t>
  </si>
  <si>
    <t>HB 463 (2026) §2-3, amending O.C.G.A. §48-7-27(a)(5)(A), divisions (xiii)-(xiv); 2025 IT-511 p.21</t>
  </si>
  <si>
    <t>retirement-exclusion-earned-income-haircut</t>
  </si>
  <si>
    <t>Up to $5,000 of the exclusion may be earned income, but the capacity CONSUMED is the everywhere-basis lesser of total earned income or $5,000 — so $5,000+ of wages anywhere leaves $60,000, not $65,000, against a conversion, costing $249.50 of extra Georgia tax at 4.99%</t>
  </si>
  <si>
    <t>DOR's IT-511 worksheet shows the trap explicitly. In the published example, total earned income everywhere is $68,300, so Step 1 Line 5 ('Lesser of Ln 3 or 4') takes the full $5,000 and 'Remaining Allowed on Unearned' drops to $60,000 — yet the earned-income exclusion actually ALLOWED after proration is only $1,647 (the $22,500/$68,300 Georgia ratio times $5,000). The taxpayer surrenders $5,000 of capacity to obtain $1,647 of benefit, a net $3,353 loss. Consequence for an arriving semi-retiree with consulting or part-time income, single and 66 in 2026: with the full $65,000 available, a $100,000 conversion leaves $100,000 - $65,000 - $15,000 = $20,000 taxable and $998.00 of Georgia tax; with only $60,000 available, $25,000 is taxable and the tax is $1,247.50. The difference is $249.50, exactly $5,000 x 4.99%. A fully retired arriver with no earned income anywhere keeps the whole $65,000 for the conversion. Note the stale-guidance conflict: Reg 560-7-4-.02 and DOR's Retirees FAQ still say $4,000; the statute, IT-511 and DOR's Retirement Income Exclusion page say $5,000, and those control.</t>
  </si>
  <si>
    <t>2025 IT-511 Instructions Booklet, pp.21, 24 (Retirement Income Exclusion worksheet, Steps 1-2)</t>
  </si>
  <si>
    <t>Up to $5,000 of the maximum allowable exclusion may be earned income.</t>
  </si>
  <si>
    <t>retirement-exclusion-mfj-doubling-own-ira-required</t>
  </si>
  <si>
    <t>A married couple both 65+ can shelter $130,000 of 2026 conversion income at $0 Georgia tax — but only if EACH spouse converts from their OWN IRA. Pooling into one spouse's conversion wastes half the allowance.</t>
  </si>
  <si>
    <t>The exclusion is per taxpayer and each spouse must qualify on a separate basis, so two 65-year-olds have $65,000 each. The regulation forbids cross-crediting: one spouse may not use income attributable to the other in computing their own exclusion, and jointly owned property is split 50/50. So $65,000 converted from each spouse's own IRA is fully excluded, Georgia AGI is zero, and Georgia tax is zero. If instead one spouse converts the entire $130,000, only that spouse's $65,000 applies: Georgia AGI is $65,000, taxable income after the $30,000 MFJ standard deduction is $35,000, and tax at 4.99% is $1,746.50 — versus $0. From 2027 the paired figure rises to $140,000. This is the highest-dollar arrival-year planning item on the page and it is a sequencing instruction, not a rate arbitrage.</t>
  </si>
  <si>
    <t>Ga. Comp. R. &amp; Regs. r. 560-7-4-.02(2); 2025 IT-511 p.21</t>
  </si>
  <si>
    <t>One spouse may not use any income attributable to the other spouse in the calculation of his or her retirement exclusion. If property is jointly owned, income derived is allocated to each taxpayer at 50 percent of the total.</t>
  </si>
  <si>
    <t>moving-in-with-existing-roths-no-basis-quirks</t>
  </si>
  <si>
    <t>No Georgia quirks: Georgia starts from federal AGI, tracks no separate Roth basis, applies no 5-year clock of its own, and does not recapture conversions done before you arrived.</t>
  </si>
  <si>
    <t>Georgia taxable net income begins as federal adjusted gross income, then applies enumerated additions and subtractions. Because qualified Roth distributions are excluded from federal AGI under IRC §408A(d), they never enter the Georgia base at all — no Georgia subtraction is needed and none is provided. Conversions completed while domiciled elsewhere are outside Georgia's reach permanently; there is no lookback or clawback provision in §48-7-27. A useful second-order point: since Reg 560-7-4-.02(3) limits the exclusion computation to retirement income 'included in Georgia taxable income', tax-free qualified Roth withdrawals do NOT consume any of the $65,000 allowance — so an arriving retiree can draw tax-free Roth income and still apply the full exclusion against a separate taxable conversion. The two do not compete.</t>
  </si>
  <si>
    <t>O.C.G.A. §48-7-27(a) as amended by HB 463 (2026) §2-3; Ga. Comp. R. &amp; Regs. r. 560-7-4-.02(3); IRC §408A(d)</t>
  </si>
  <si>
    <t>"(a) Georgia taxable net income of an individual shall be the taxpayer's federal adjusted gross income, as defined in the United States Internal Revenue Code of 1986, less:</t>
  </si>
  <si>
    <t>nonresident-with-ga-wages-conversion-exposure</t>
  </si>
  <si>
    <t>A conversion done while a nonresident creates NO Georgia exposure even if you have Georgia-source wages — but it still lands in the exclusion denominator, diluting the allowance against any Georgia retirement income.</t>
  </si>
  <si>
    <t>Georgia taxes nonresidents only on Georgia-source income, and retirement distributions are not in DOR's Georgia-source list; 4 U.S.C. §114 independently bars taxing a nonresident's retirement income. So the conversion stays in Schedule 3 Column B regardless of Georgia wage income. The trap is on the exclusion side: the denominator is retirement income 'computed as if the taxpayer were a resident of Georgia for the entire year', so a large non-Georgia conversion inflates the denominator while contributing nothing to the numerator, shrinking the exclusion available against whatever Georgia retirement income does exist. Separately, a nonresident need not file at all if their only Georgia activity is employee services and the wages do not exceed the lesser of 5% of wages everywhere or $5,000 — but a nonresident who does file, and who has Georgia-source retirement income, remains subject to the same proration.</t>
  </si>
  <si>
    <t>2025 IT-511 pp.13, 24; Ga. Comp. R. &amp; Regs. r. 560-7-4-.02(5)(a); 4 U.S.C. §114(a)</t>
  </si>
  <si>
    <t>Legal residents of other states are not required to file a Georgia tax return if their only activity for financial gain or profit in Georgia consists of performing services for an employer as an employee where the wages for such services do not exceed the lesser of five percent of the income received from performing services in all places during the taxable year or $5,000.</t>
  </si>
  <si>
    <t>rate-trajectory-2026-forward</t>
  </si>
  <si>
    <t>2026 rate is a flat 4.99%. From 2027 it steps down 0.125 points per year toward a 3.99% floor — but each step is TRIGGER-DEPENDENT under O.C.G.A. §48-7-27(a)(1.1), so future rates are not knowable in advance. The 2027 exclusion increase, by contrast, is certain.</t>
  </si>
  <si>
    <t>HB 463 (signed May 11, 2026; effective on the Governor's approval and applicable to tax years beginning on or after Jan. 1, 2026) set 4.99% for 2026 and replaced HB 111's schedule. DOR confirms the rate and told employers they must keep withholding at 5.19% until the change took effect and 'can begin withholding at the new rate of 4.99%, starting May 11, 2026' — so the operative date is the approval date, NOT July 1, 2026 as several summaries state. IMPORTANT CITE CORRECTION: HB 463 §2-1 repealed former §48-7-20(a.1)(2) and (3) outright. The delay mechanism now lives in NEW §48-7-27(a)(1.1): each prospective step is delayed one year for each year that, as of Dec. 1, any of three conditions holds — the Governor's revenue estimate for the succeeding fiscal year is not at least 3% above the current-year estimate; the prior fiscal year's net revenue collection was not higher than each of the preceding three years'; or the Revenue Shortfall Reserve does not exceed the projected revenue decrease. The Office of Planning and Budget makes the determination and reports by Dec. 1. Because §48-7-20(a.1)(1) now delays rate cuts by cross-reference to that same paragraph, the rate step-down and the standard-deduction increase rise and fall TOGETHER: 2027 is either (4.865% rate, $15,375 single standard deduction) or (4.99%, $15,000), never a mixed pair. Planning consequence for an arriving retiree: a deferred conversion has a KNOWN larger exclusion ($70,000 from 2027, unconditional) but an UNKNOWN rate. SUPERSESSION WARNING: HB 111 (2025) set 5.19% with 0.10-point steps to a 4.99% floor — do not cite that schedule as current.</t>
  </si>
  <si>
    <t>HB 463 (2026) §2-1, amending O.C.G.A. §48-7-20(a.1)(1)-(3); Ga. DOR Important Tax Updates</t>
  </si>
  <si>
    <t>"(a.1)(1) On and after January 1, 2025 2026, the tax imposed pursuant to subsection (a) of this Code section shall be 5.19 percent 4.99 percent for taxable years beginning on or after January 1, 2025 2026; provided, however, that such rate shall be reduced by 0.10 0.125 percent annually beginning on January 1, 2026 2027, until the rate reaches 4.99 percent, 3.99 percent</t>
  </si>
  <si>
    <t>worked-example-100k-conversion-arriving</t>
  </si>
  <si>
    <t>$100,000 conversion, single, age 66, 2026, no other income: Georgia resident (or post-move part-year) pays $998; converting BEFORE the move pays $0 to Georgia but full freight to the old state — so FL/TN/TX arrivals convert first, NY/CA arrivals convert after.</t>
  </si>
  <si>
    <t>Inputs: 4.99% flat rate, $65,000 exclusion (65+), $15,000 single standard deduction (HB 463, 2026), no earned income so the full $65,000 is available against unearned income. (A) FULL-YEAR GEORGIA RESIDENT: $100,000 less $65,000 exclusion = $35,000 Georgia AGI, less $15,000 = $20,000 taxable, tax $998. (B) PART-YEAR, moved July 1, converted September: exclusion ratio $100,000/$100,000 = 1.00 so the full $65,000 applies; Schedule 3 Line 9 = 100% so the full standard deduction applies; tax $998 — identical to a full-year resident, no arrival-year penalty. Former state owes nothing (nonresident plus 4 U.S.C. §114). Elect the income ratio, not the time ratio, which would cut the deduction to about $7,562. (C) PART-YEAR, moved July 1, converted March: conversion sits in Column B, Georgia tax $0, but the exclusion ratio is $0/$100,000 = 0 so the $65,000 is forfeited; the former state taxes the full $100,000 as a resident. BREAK-EVEN: Georgia's all-in cost is $998, an effective 1.0% (1.75% counting the exclusion alone). Above roughly that effective rate, convert after arriving. From Florida, Tennessee or Texas: $0, so converting first saves $998. From New York at about 6.85%: roughly $6,850, so converting after arriving saves about $5,850. DEFERRAL TO 2027: exclusion $70,000, tax $711.51 if the rate trigger is met (4.865%, $15,375 deduction) or $748.50 if missed (4.99%) — a $250-$286 saving. Amounts verified; figures are illustrative, not advice.</t>
  </si>
  <si>
    <t>2025 IT-511 p.21; O.C.G.A. §48-7-20(a.1) and §48-7-27(a)(1)(B), (a)(5)(A) as amended by HB 463 (2026); Ga. Comp. R. &amp; Regs. r. 560-7-4-.02(5)</t>
  </si>
  <si>
    <t>military-retirement-exclusion-2026</t>
  </si>
  <si>
    <t>For 2026 (unchanged): $17,500 of military retirement income for taxpayers UNDER 62, plus a second $17,500 if Georgia earned income exceeds $17,500. The base $17,500 is NOT prorated for part-year residents.</t>
  </si>
  <si>
    <t>This is a separate exclusion at O.C.G.A. §48-7-27(a)(5.1), effective since Jan. 1, 2022, and it does not overlap the general (a)(5) exclusion in practice because (a)(5.1) requires being under 62 while (a)(5) requires 62 or older. The arrival-side advantage is real and specific: IT-511 lets part-year residents and nonresidents claim the base $17,500 against their TOTAL military retirement income received, with no proration — unlike the general retirement exclusion, which is prorated by the Georgia-source income ratio. Only the SECOND $17,500 requires meeting the earned-income threshold with Georgia-source earned income. Each spouse must qualify separately. Note 4 U.S.C. §114 also protects uniformed-services retired pay from the former state: its concluding sentence covers 'any retired or retainer pay of a member or former member of a uniform service computed under chapter 71 of title 10'.</t>
  </si>
  <si>
    <t>O.C.G.A. §48-7-27(a)(5.1); 2025 IT-511 pp.21-22; 4 U.S.C. §114(b)(1) (concluding sentence)</t>
  </si>
  <si>
    <t>Part-year residents and nonresidents are allowed to claim the military retirement income exclusion of $17,500 against the total military retirement income they received, but these taxpayers can only claim the additional military retirement exclusion of $17,500 after meeting the earned income threshold with Georgia-source earned income.</t>
  </si>
  <si>
    <t>military-retirement-exclusion-2027-no-stacking</t>
  </si>
  <si>
    <t>From tax year 2027 only: up to $65,000 of military retirement income for individuals under 65 — but it canNOT be stacked with the general §48-7-27(a)(5) retirement exclusion, so a 65+ military retiree gains nothing from it.</t>
  </si>
  <si>
    <t>HB 266 (2025) rewrote §48-7-27(a)(5.1) to drop the $17,500-plus-$17,500 structure, raise the age ceiling from 62 to 65, and cap the exclusion at $65,000. The anti-stacking clause is express in the enacted text. TWO TIMING TRAPS: (1) this is NOT in effect for 2026 — enacted §3(b) delays Section 1 to Jan. 1, 2027, applicable to tax years beginning on or after Jan. 1, 2027, while the rest of the Act applies from 2026; several summaries wrongly report the exclusion as effective for 2026. (2) An earlier House committee substitute would have phased the cap in at $35,000 for 2027 rising $5,000 annually to $65,000; that version did NOT become law, and legislative daily-report summaries repeating it are stale. I verified against the signed 'AS PASSED HOUSE AND SENATE' text on the Governor's site. Practical read for an arriving military retiree: under 65 in 2027, take (a)(5.1) for up to $65,000; at 65 or older, take the general (a)(5) exclusion ($70,000 from 2027) instead — you cannot have both.</t>
  </si>
  <si>
    <t>HB 266 (2025) §§1, 3(b), amending O.C.G.A. §48-7-27(a)(5.1); Ga. DOR 2025 Summary of Enacted Legislation p.11</t>
  </si>
  <si>
    <t>provided, however, that no individual shall be allowed an exclusion provided for in this paragraph in addition to any exclusion provided for in paragraph (5) of this subsection;</t>
  </si>
  <si>
    <t>federal-civilian-retirees-no-special-rule</t>
  </si>
  <si>
    <t>No — Georgia has no special exclusion for relocating federal civilian retirees. Their pensions use the same age-based general exclusion (62-64: $35,000; 65+: $65,000) as everyone else.</t>
  </si>
  <si>
    <t>I searched the complete IT-511 subtraction list (69 pages, all enumerated Georgia subtractions) for 'civil service', 'federal retire', 'federal employee' and 'Teachers Retirement' and found no matching provision. The only retirement-specific carve-outs Georgia provides are the general exclusion at §48-7-27(a)(5), the military exclusion at (a)(5.1), the Social Security and Railroad Retirement subtraction, and a subtraction for income received by a surviving family member based on a deceased veteran's service record. A federal civilian pension is 'income from pensions and annuities' — squarely inside the general exclusion's definition of retirement income, and equally squarely inside the part-year proration rule. So a retiring federal employee moving to Georgia at 66 gets $65,000 in 2026 and nothing extra; the FERS annuity, TSP withdrawals and a Roth conversion all compete for that same single allowance.</t>
  </si>
  <si>
    <t>Absence of provision — O.C.G.A. §48-7-27(a) subtraction list; 2025 IT-511 pp.21-25</t>
  </si>
  <si>
    <t>Taxpayers who are 62 or older, or permanently and totally disabled regardless of age, may be eligible for a retirement income adjustment on their Georgia tax return. Retirement income includes: Income from pensions and annuities</t>
  </si>
  <si>
    <t>gap-sweep</t>
  </si>
  <si>
    <t>income-tax-elimination-committee</t>
  </si>
  <si>
    <t>Real: Senate Special Committee on the Elimination of Georgia's Income Tax, chaired by Sen. Blake Tillery, issued a Final Report in January 2026 recommending the personal income tax reach 0.00% by 2032 — a recommendation, not law.</t>
  </si>
  <si>
    <t>Verified against the committee's own Final Report PDF hosted on legis.ga.gov (22 pages, 'January 2026'). Chair: 'Blake Tillery, Chairman'; nine other members listed (Anavitarte, Dolezal, Harbison, Hufstetler, Gooch, Orrock, Rhett, Walker III, Watson). The committee was created by Lt. Gov. Burt Jones in summer 2025 and framed its own mandate as settled: its purpose 'has been to determine how - not whether - to incrementally and responsibly eliminate Georgia's personal income tax.' FOUR final recommendations: (1) eliminate tax on the first $50,000 single / $100,000 MFJ effective Jan 1, 2027, achieved by raising standard deductions to $50,000/$100,000, costed at '$3 billion in its first fiscal year and $6 billion in its second'; (2) accelerate the rate to 4.99% for 2026, legislate 3.99% for TY2029, then step 3.99%→0.00% by 2032 with suspension triggers; (3) no increase in sales tax, no new grocery/fuel tax, no state property tax, no motor-vehicle-registration-fee increases; (4) spending restraint incl. a constitutional spending-limit amendment. Funding sources named: ~$3bn of annual 'budget space' (FY2025 surplus of ~$1.8-2bn plus ~$1bn from returning to bond-funding of capital projects) and $3bn of savings clawed from ~$30bn of existing credits/exemptions. CRITICAL STATUS: the headline recommendations were NOT enacted. What passed (HB 463) set standard deductions at $15,000/$30,000 rising to $18,000/$36,000 — not $50,000/$100,000 — and set a 3.99% FLOOR, not zero. SB 477, the Senate vehicle carrying the steeper 4.99/4.49/3.99 schedule, does not appear on the Governor's 2026 signed-legislation list. Treat the report strictly as evidence about the RANGE of futures, never as a prediction.</t>
  </si>
  <si>
    <t>Georgia Senate Special Committee on the Elimination of Georgia's Income Tax, Final Report and Recommendations (January 2026), pp. 6, 20-22</t>
  </si>
  <si>
    <t>Over time, the General Assembly should adopt further legislation incrementally reducing the personal income tax rate from 3.99% to 0.00% by the year 2032.</t>
  </si>
  <si>
    <t>state-rate-glide-path-hb463</t>
  </si>
  <si>
    <t>4.99% flat for TY2026, then 0.125 percentage-point annual cuts beginning Jan 1, 2027 down to a 3.99% floor — eight steps, so TY2034 at the earliest, and each failed revenue trigger slips the whole schedule a year.</t>
  </si>
  <si>
    <t>Keep the value and all arithmetic; replace the delay-trigger mechanics. HB 463 did NOT leave the rate triggers where the prior law put them: reading the enrolled act's strike/insert marks from the PDF drawing layer shows HB 463 STRUCK O.C.G.A. 48-7-20(a.1)(2) and (a.1)(3) in their entirety (both printed with full-width strikethrough rules) and struck the phrase 'subject to delays as provided in paragraph (2) of this subsection' from (a.1)(1), replacing it with an underlined (inserted) cross-reference to the standard-deduction delay provision. So the enacted 48-7-20(a.1) now consists of paragraph (1) alone, and rate reductions are delayed DERIVATIVELY — one year for each year a standard-deduction increase is delayed under 48-7-27(a)(1.1). The three December 1 tests and the Office of Planning and Budget reporting duty are unchanged in substance but now live ONLY in the new 48-7-27(a)(1.1)(A)(i)-(iii) and (a)(1.1)(B): (i) the Governor's revenue estimate for the succeeding fiscal year is not at least 3 percent above the present year's; (ii) the prior fiscal year's net revenue collection was not higher than each of the preceding three fiscal years'; (iii) the Revenue Shortfall Reserve does not contain a sum exceeding the projected revenue decrease. Two corrections follow: (1) do NOT cite 48-7-20(a.1)(2) — that paragraph was repealed by HB 463; cite 48-7-27(a)(1.1) as incorporated by 48-7-20(a.1)(1). (2) The cell's sentence 'Rate reductions are ADDITIONALLY slipped one year for each year a standard-deduction increase is delayed under 48-7-27(a)(1.1)' is wrong — that is not an additional mechanism on top of a parallel rate determination, it is the ONLY mechanism; the rate is now coupled to the standard-deduction determination. Everything else verified: the arithmetic (8 steps: 4.865% 2027, 4.74%, 4.615%, 4.49%, 4.365%, 4.24%, 4.115%, 3.99% in 2034), the eight-step alignment with both SD escalators, HB 1023 (2024) linking corporate/partnership rates, and Sec. 5-1's effective date. Note two further HB 463 items the cell omits that bear on trigger (iii): HB 463 Sec. 3-2 raised the Revenue Shortfall Reserve cap from 15 to 20 percent and the Governor's release threshold from 4 to 8 percent of prior-year net revenue.</t>
  </si>
  <si>
    <t>O.C.G.A. 48-7-20(a.1) as amended by HB 463 (2026), Act signed 5/11/2026, Sections 2-1 and 5-1</t>
  </si>
  <si>
    <t>(a.1)(1)  On and after January 1, 2025 2026, the tax imposed pursuant to subsection (a) of this Code section shall be 5.19 percent 4.99 percent for taxable years beginning on or after January 1, 2025 2026</t>
  </si>
  <si>
    <t>conversion-sequencing-declining-rate</t>
  </si>
  <si>
    <t>Georgia is the series' only state where the conversion rate is a declining variable, not a constant: on a $100,000 conversion the state cost is $4,990 at 4.99%, $3,990 at the 3.99% floor, $0 if the tax were ever eliminated — a $1,000 to $4,990 spread that runs OPPOSITE to the usual 'convert before rates rise' instinct.</t>
  </si>
  <si>
    <t>MECHANISM, not advice. In every other state in this series the state marginal rate is a number you look up. In Georgia it is a legislated declining series with a statutory floor (see the glide-path cell) plus an active, non-binding legislative proposal to reach zero. ARITHMETIC on a $100,000 conversion, Georgia tax only, ignoring deductions and the retirement-income exclusion: 4.99% (TY2026) = $4,990; 4.865% (TY2027 if no trigger fails) = $4,865; 3.99% (floor) = $3,990; 0% = $0. So the entire enacted glide path is worth $1,000 of state tax on a $100,000 conversion — a 20% reduction in the state-level cost, spread over eight or more years. Full elimination would be worth $4,990. THREE THINGS THAT MAKE THIS GENUINELY UNCERTAIN RATHER THAN A COUNTDOWN: (1) the floor is 3.99%, not zero — zero requires new legislation that has not passed; (2) each of three revenue triggers can slip every step by a year, so TY2034 is a floor-arrival date only in the no-delay case; (3) the elimination committee's own recommendations were rejected in favour of a materially less aggressive package, which is direct evidence that the trajectory is contested rather than settled. FOURTH AND LARGEST FACTOR, easy to miss: for a Georgian who is 65+, the retirement-income exclusion ($65,000 for TY2026, $70,000 from TY2027) is worth far more than the rate path — it can eliminate Georgia tax on a conversion up to the exclusion amount entirely, i.e. up to $3,493 of state tax at 4.99% on $70,000, versus $1,000 for the whole eight-year rate glide. The age-62 and age-65 gates are therefore a bigger Georgia sequencing variable than the rate. This cell states mechanism and arithmetic only and makes no recommendation about whether or when to convert.</t>
  </si>
  <si>
    <t>O.C.G.A. 48-7-20(a.1)(1) as amended by HB 463 (2026) (strike/insert text as printed in the enrolled act); arithmetic derived</t>
  </si>
  <si>
    <t>such rate shall be reduced by 0.10 0.125 percent annually beginning on January 1, 2026  2027, until the rate reaches 4.99 percent, 3.99 percent</t>
  </si>
  <si>
    <t>retirement-income-exclusion-current-and-2027</t>
  </si>
  <si>
    <t>TY2026: $35,000 (age 62-64 or permanently disabled) / $65,000 (65+), per qualifying taxpayer. TY2027 onward: $35,000 / $70,000 — the 65+ figure rises by $5,000 under HB 463.</t>
  </si>
  <si>
    <t>HB 463 Section 2-3 closed out O.C.G.A. 48-7-27(a)(5)(A)(xiii) at Dec 31, 2026 and added a new division (xiv) for TY2027+. The $35,000 tier and the eligibility gates are unchanged; only the 65+ amount moves, $65,000 to $70,000. The Governor's own release confirms it 'raises the retirement income exclusion to $70,000 beginning in 2027.' Eligibility divisions referenced are 48-7-27(a)(5)(D)(i)/(ii) — age 62 through 64, or under 62 and permanently and totally disabled — and (D)(iii) — age 65 or older. PER-TAXPAYER, NOT PER-RETURN: current DOR IT-511 instructions state 'The exclusion is available for the taxpayer and their spouse; however, each must qualify on a separate basis. If both spouses qualify, each spouse may claim the amounts above,' and the DOR Retirees-FAQ answers 'Can both my spouse and I qualify for the retirement exclusion?' with 'Yes, but each must qualify separately.' So a 65+ married couple both with qualifying income can shelter $130,000 in TY2026 and $140,000 from TY2027. Jointly owned property income is split 50/50 to each spouse. EARNED-INCOME SUBLIMIT: no more than $5,000 of the cap may be applied to earned income (wages, tips, business income) per IT-511 — note that both Ga. Comp. R. &amp; Regs. 560-7-4-.02 and the DOR Retirees-FAQ page still say $4,000 and have not been conformed; IT-511 is the current figure. Part-year residents and nonresidents must prorate, separately prorating the earned and unearned portions. Date of birth is a required entry. Social Security and Railroad Retirement are fully subtracted separately and are excluded from the exclusion computation. Amounts for TY2026 are as published in the 2025 IT-511 (the most recent booklet); a 2026 IT-511 was not yet published at the time of research, but the $65,000 TY2026 figure is fixed by statute via division (xiii)'s end date of Dec 31, 2026.</t>
  </si>
  <si>
    <t>O.C.G.A. 48-7-27(a)(5)(A)(xiii)-(xiv) as amended by HB 463 (2026) Sec. 2-3; 2025 IT-511 Instructions Booklet p.21, p.24</t>
  </si>
  <si>
    <t>government-plans-no-separate-exemption</t>
  </si>
  <si>
    <t>No. Georgia has NO separate or unlimited government-pension exemption — a Peach State Reserves 457(b)/401(k) distribution, a TRS or ERS pension, and a private 401(k) or IRA all compete for the SAME single retirement-income exclusion cap.</t>
  </si>
  <si>
    <t>THIS IS THE OPPOSITE OF NEW YORK and is the direct Georgia answer to the government-vs-private question. The statute grants the exclusion for 'retirement income from any source' — source-neutral by its terms. Confirmed structurally by reading the COMPLETE list of Georgia subtractions in the 2025 IT-511 (items 1-30): there is exactly one general retirement exclusion (item 1). No item exempts state, local, federal or teacher pensions as such, and no item distinguishes a governmental 457(b) or 403(b) from a private plan. The only source-specific retirement carve-outs are narrow: item 2 (military retirement, up to $17,500 under age 62, plus a second $17,500 with over $17,500 of Georgia earned income); item 5 (Social Security and Railroad Retirement Tier 1/Tier 2, fully subtracted); item 12 (a basis-recovery adjustment for TRS of Georgia members' contributions taxed by Georgia between July 1, 1987 and Dec 31, 1989); items 23/24/25 (first-responder line-of-duty indemnification, occupational PTSD benefits, firefighter cancer benefits); item 27 (income to a surviving family member based on a deceased veteran's service record, 'without regard to the age of the surviving family member'). The DOR's own worksheet operationalises the source-neutrality: the Retirement Income Exclusion computation (Form 500 Schedule 1, Page 2) has separate unearned lines for 'Taxable IRA' and 'Taxable Pensions' feeding one shared cap. PRACTICAL CONSEQUENCE for the large Georgia public workforce: a retired teacher or state employee whose TRS/ERS pension alone exceeds $65,000 (TY2026) or $70,000 (TY2027+) has ALREADY consumed the entire exclusion, so every additional dollar of traditional IRA distribution or Roth conversion income is taxed at the full flat rate. The exclusion is a shared cap, not a per-plan allowance.</t>
  </si>
  <si>
    <t>O.C.G.A. 48-7-27(a)(5)(A)(xiv); 2025 IT-511 Instructions Booklet, Subtractions items 1-30 (pp. 21-25) and Retirement Income Exclusion worksheet (p. 24)</t>
  </si>
  <si>
    <t>retirement income from any source not to exceed an exclusion amount of $35,000.00 for each taxpayer meeting the eligibility requirement set forth in division (i) or (ii) of subparagraph (D) of this paragraph or an amount of $70,000.00</t>
  </si>
  <si>
    <t>hb463-other-provisions-not-reaching-ira-income</t>
  </si>
  <si>
    <t>No — HB 463's standard deduction, dependent exemption, overtime and tips provisions do NOT reach IRA or conversion income; only the retirement-income-exclusion increase does.</t>
  </si>
  <si>
    <t>Confirmed by reading the enrolled act. (1) STANDARD DEDUCTION (Sec. 2-3, amending 48-7-27(a)(1)(B)): MFJ $24,000 to $30,000, rising $750 annually from Jan 1, 2027 until $36,000; single/HoH/MFS $12,000 to $15,000, rising $375 annually until $18,000. This is a below-the-line deduction against Georgia taxable net income, so it does reduce tax on a return that includes IRA income, but it is not an IRA provision and does not exclude IRA income. Increases are subject to the same three December 1 revenue triggers as the rate. (2) DEPENDENT EXEMPTION (Sec. 2-2, amending 48-7-26(b)): $4,000 to $5,000 per dependent, rising $125 annually from Jan 1, 2027 until $6,000, same trigger delays. Not IRA-related. (3) OVERTIME (new 48-7-27(a)(16)): up to $1,750 of 'qualified overtime compensation, as such term is defined in Section 225 of the Internal Revenue Code' received by a full-time hourly-paid employee, TY2026 through TY2028; employers must report totals monthly or quarterly; provision 'shall stand repealed and reserved on December 31, 2028.' (4) CASH TIPS (new 48-7-27(a)(17)): up to $1,750 of cash tips from TY2026, with the same Dec 31, 2028 automatic repeal, limited to occupations with a Treasury Tipped Occupation Code. Both (3) and (4) are definitionally compensation-for-services provisions and cannot apply to a distribution from a retirement account. NOTE the interaction trap: the $5,000 earned-income sublimit inside the retirement exclusion applies to wages/tips/business income, so overtime and tip income can sit in the same worksheet as retirement income — but the HB 463 overtime/tips exclusions are separate line-item subtractions, not part of the retirement exclusion cap.</t>
  </si>
  <si>
    <t>HB 463 (2026) Secs. 2-2, 2-3, 2-4, amending O.C.G.A. 48-7-26(b), 48-7-27(a)(1)(B), 48-7-27(a)(16), 48-7-27(a)(17)</t>
  </si>
  <si>
    <t>(16)(A)  For all taxable years beginning on or after January 1,  2026, and ending on December 31, 2028, any amount of qualified overtime compensation, as such term is defined in Section 225 of the Internal Revenue Code, up to $1,7 50.00 received by a full-time employee paid by an hourly wage.</t>
  </si>
  <si>
    <t>peach-state-reserves-roth-availability</t>
  </si>
  <si>
    <t>Yes — Peach State Reserves offers a Roth option in BOTH the state 401(k) and the state 457(b), with no income limit, and pre-tax and Roth can run simultaneously.</t>
  </si>
  <si>
    <t>Peach State Reserves (PSR) is the umbrella for the State of Georgia's 401(k) and 457 plans; ERSGA is plan sponsor and GaBreeze (gabreeze.ga.gov) is the recordkeeper. ERSGA's Roth flyer, dated 12/2025 and therefore current, confirms Roth in both plans and that Roth is 'treated like tax-deferred contributions in almost every other way' — same distribution restrictions, same combined 402(g) limit. 2026 limits per ERSGA: $24,500 combined pre-tax + Roth; age 50+ catch-up an additional $8,000; ages 60-63 $11,250 (ERSGA publishes totals of $32,500 for 50-59, $35,750 for 60-63, and $32,500 again for over 63). Both types can be elected in the same year, even simultaneously. NO INCOME GATE — ERSGA states plainly 'Unlike Roth IRAs, income limits don't apply for PSR Roth contributions,' and a participant may fund a PSR Roth and a Roth IRA in the same year. A participant can contribute the maximum to a PSR 401(k) AND a PSR 457 separately. Contribution type can be changed at any time; 401(k) changes take effect next pay period, 457 changes the following calendar month. Eligibility notes: GSEPS (ERS Tier 3, hired on/after Jan 1, 2009) members are auto-enrolled in the 401(k) at 5% pre-tax; Georgia Lottery Corporation employees are eligible for the 401(k) only, not the 457. Roth balances are excluded from RMD calculations as of 1/1/2024 (SECURE 2.0 Sec. 325). One PSR-specific Roth limitation: only pre-tax contributions may be used for Supplemental Guaranteed Lifetime Income (SGLI) at retirement — Roth money cannot. CAUTION: the 'Peach State Reserves (PSR) Handbook' PDF still posted on ers.ga.gov is stale (2022 limits, RMD age 72); use the 12/2025 Roth flyer instead.</t>
  </si>
  <si>
    <t>Employees' Retirement System of Georgia (ERSGA), 'Understanding Contributions and Savings Plan Options: Roth Contributions,' dated 12/2025</t>
  </si>
  <si>
    <t>Peach State Reserves (PSR) participants have the option to contribute to their PSR 401(k) or 457 Plan through Roth contributions.</t>
  </si>
  <si>
    <t>peach-state-reserves-match-is-pretax</t>
  </si>
  <si>
    <t>Yes, the Georgia state employer match lands PRE-TAX — always — even when the employee's own contributions are 100% Roth, and it is taxable on withdrawal.</t>
  </si>
  <si>
    <t>This is the same trap as every other state plan and ERSGA says it in terms: employer contributions 'are always pre-tax.' Both pre-tax and Roth employee contributions to the GSEPS 401(k) are match-ELIGIBLE — choosing Roth does not forfeit the match — but the match itself is deposited to a pre-tax source. ERSGA's FAQ is explicit: 'Are employer contributions on Roth contributions tax-free? No. Employer contributions are not taxed at the time they are contributed to the plan, so they will be taxable (along with their associated earnings) when they're paid to you.' Consequence: a Georgia state employee electing 100% Roth still ends up with a two-bucket account — tax-free Roth contributions and earnings on one side, fully taxable employer match and its earnings on the other. In Georgia specifically, that taxable match bucket is what will later compete for the single retirement-income exclusion. NOTE: SECURE 2.0 Sec. 604 permits plans to offer Roth employer contributions optionally; ERSGA's current-dated (12/2025) materials show PSR has NOT adopted that option — the match remains pre-tax without exception. Separately, no match exists in the 457 plan at all; ERSGA lists employer contributions as 'Not available in the 457 Plan.'</t>
  </si>
  <si>
    <t>ERSGA, 'Understanding Contributions and Savings Plan Options: Roth Contributions' (12/2025), Pre-tax vs Roth comparison table and FAQ</t>
  </si>
  <si>
    <t>GSEPS members and other participants with employer contributions continue to earn employer contributions, which are always pre-tax.</t>
  </si>
  <si>
    <t>gseps-match-formula</t>
  </si>
  <si>
    <t>GSEPS (ERS Tier 3): dollar-for-dollar match up to 5% of pay, then +0.5% per year of service beyond five years for members contributing at least 5%, to a 9% maximum at 13 years; eligible state law enforcement officers get +2% per year instead, to a 15% maximum at 10+ years — a tier that SB 452 (2026), signed and effective July 1, 2026, extended to Department of Community Supervision peace officers.</t>
  </si>
  <si>
    <t>Keep the entire match formula, vesting schedule, auto-enrollment rate, 1.25% mandatory pension contribution and 2022 match-increase history — all confirmed verbatim on ers.ga.gov. Replace only the final legislative note. SB 452 (2026) WAS enacted: it appears on the Governor's published 2026 signed-legislation list, and its as-passed text amends O.C.G.A. 47-2-357 to add a new subsection (d)(3) effective July 1, 2026 granting state law enforcement officers +2% of compensation per year of creditable service beyond five years, capped at 15%, with 'state law enforcement officer' newly defined in (a)(3)(A) to include 'A peace officer, as such term is defined in Code Section 35-8-2, employed by the Department of Community Supervision'. The bill also restates (d)(1) (dollar-for-dollar to 5%) and (d)(2) (non-LEO +0.5%/yr to a 9% cap) so the ers.ga.gov tier table is now the statutory rule. The cell's statement that SB 452 'does not appear on the Governor's published 2026 signed-legislation list' and that 'its final disposition is unresolved and should not be stated as enacted' is wrong, and the error is traceable: the Governor's list is paginated and page 1 alone yields 245 bills, while the complete list across pages is 344 — SB 452 sits on page 2.</t>
  </si>
  <si>
    <t>ERSGA, 'ERS GSEPS (Tier 3)' plan page; Georgia SB 328 (2008); 2022 match-increase legislation referenced by ERSGA</t>
  </si>
  <si>
    <t>Your state employer will match your contribution dollar per dollar, up to 5% of pay. Members saving 5% or more receive a full 5% match.</t>
  </si>
  <si>
    <t>trs-georgia-no-roth-feature</t>
  </si>
  <si>
    <t>Correct — TRS of Georgia is a pure defined-benefit pension with NO Roth feature and no defined-contribution component; teachers must look to an employer-selected 403(b)/457(b) or their own IRA for Roth savings.</t>
  </si>
  <si>
    <t>TRS of Georgia guarantees a monthly benefit computed from years of membership service, the average of the highest 24 consecutive months of salary, and a 2% multiplier, payable for life and where applicable to a spouse or beneficiary. A defined-benefit formula has no participant account, so there is structurally nothing for a Roth designation to attach to — 'no Roth in TRS' is a categorical answer, not a plan-design choice. TRS's own 'Supplementing Your TRS Benefit' page points members outward to defined-contribution vehicles and IRAs and notably does NOT name Roth: 'You should consider allocating money toward a defined contribution plan [403(b), 401(k) 457] or an IRA, especially if you are not contributing to Social Security.' TRS describes those vehicles as selected by the member's employer, with contributions also possible directly with a financial institution. TWO GEORGIA-SPECIFIC POINTS THAT MATTER: (1) many Georgia school districts do not participate in Social Security — TRS flags this itself — which raises the stakes on supplemental savings; Atlanta Public Schools states outright that it does not contribute to Social Security. (2) A separate, obscure Georgia subtraction exists for TRS members: IT-511 Subtractions item 12 allows an 'Adjustment for teachers retired from the Teacher's Retirement System of Georgia for contributions paid between July 1, 1987, and December 31, 1989, that were reported to and taxed by Georgia' — a basis-recovery item for a narrow cohort, unrelated to the general retirement exclusion. Note also that a Georgia public educator eligible for PSR (certain Public School Employees' Retirement System members at Henry and Walton County Boards of Education) does get PSR Roth access; the general Georgia teacher does not.</t>
  </si>
  <si>
    <t>Teachers Retirement System of Georgia, 'Supplementing Your TRS Benefit' and 'How TRS Benefits You'; 2025 IT-511 Subtractions item 12</t>
  </si>
  <si>
    <t>You should consider allocating money toward a defined contribution plan [403(b), 401(k) 457] or an IRA, especially if you are not contributing to Social Security.</t>
  </si>
  <si>
    <t>usg-403b-457b-roth</t>
  </si>
  <si>
    <t>Yes — the University System of Georgia's supplemental 403(b) and 457(b) plans BOTH offer Roth, and USG's own FAQ says so for each plan in identical terms.</t>
  </si>
  <si>
    <t>USG runs a large public workforce across 26 institutions, and its retirement architecture has three layers: a mandatory plan (TRS, or the Optional Retirement Plan for eligible faculty/staff), plus voluntary supplemental 403(b) and 457(b) plans. USG's FAQ answers the Roth question affirmatively and separately for each: for the 403(b), 'Yes. You can contribute to the 403(b) Plan on a pre-tax basis, an after-tax (Roth) basis or a combination of both'; for the 457(b), 'Yes. You can contribute to the plan on a pre-tax basis, an after-tax (Roth) basis or a combination of both.' USG defines a qualified Roth distribution as one withdrawn after the end of the five-year period beginning with the first year a Roth contribution was made to the plan AND after age 59.5, death or disability. 2026 limits per Georgia State University HR (a USG institution): $24,500 elective deferral in each of the 403(b) and 457(b), for $49,000 combined; age 50+ catch-up $8,000 in EACH plan ($16,000 combined, $65,000 total); ages 60-63 catch-up $11,250 in each. The ability to stack a 403(b) and a 457(b) to $49,000 of base deferrals (and $65,000 with catch-up) is the single largest tax-advantaged savings capacity available to any Georgia public employee and is materially larger than the PSR 401(k)+457 stack available to general state employees. These are employee-funded supplemental plans; the employer contribution sits in TRS or the ORP, not here.</t>
  </si>
  <si>
    <t>University System of Georgia, Retirement and Savings Plan FAQ; Georgia State University HR, 'Important Retirement Information for 2026'</t>
  </si>
  <si>
    <t>Yes. You can contribute to the 403(b) Plan on a pre-tax basis, an after-tax (Roth) basis or a combination of both.</t>
  </si>
  <si>
    <t>local-city-school-plan-roth-and-no-city-ira</t>
  </si>
  <si>
    <t>Local Georgia city/county/school 403(b) and 457(b) Roth availability is plan-by-plan and inconsistently documented — Atlanta Public Schools' own benefits page describes pre-tax only and never mentions Roth. Georgia has NO city-run IRA program (no NYCE-IRA analogue).</t>
  </si>
  <si>
    <t>Unlike New York City, which runs both a municipal Deferred Comp Roth 457/401(k) and the separate NYCE IRA, no Georgia city or county operates a payroll-deduction IRA program for its employees. Searching official Georgia state and municipal sources surfaced no city-sponsored IRA of any kind. What exists locally is ordinary employer-sponsored supplemental plans whose Roth features vary by plan document. CONCRETE EXAMPLE, the state's largest school district: Atlanta Public Schools' official retirement benefits page describes its 403(b) Tax-Sheltered Annuity Plans as plans that 'allow employees to set aside pre-tax dollars for retirement' with 'No employer contributions,' and describes the 457(b) Deferred Compensation Plan in the same pre-tax-only terms; Roth is not mentioned for either. Vendors listed are Fidelity, Lincoln Financial and Voya. That is NOT proof no Roth source exists in those plans — many recordkeepers support designated Roth accounts by default — but it does mean a Georgia teacher cannot confirm Roth availability from the district's published benefits page and must ask the district or vendor. APS also states it does not contribute to Social Security, which sharpens the point. The City of Atlanta's own benefits page (atlantaga.gov) is bot-blocked and could not be verified; secondary indications that the city's Pension Division administers '457 Deferred Compensation and ROTH Plans' were NOT confirmable against the official source and are therefore not asserted here. BOTTOM LINE for the page: for local Georgia government and school employees, treat Roth availability as a per-employer question with no statewide answer, and state affirmatively that Georgia offers no municipal IRA program.</t>
  </si>
  <si>
    <t>Atlanta Public Schools, Human Resources / Total Rewards / Benefits - Retirement (official district page)</t>
  </si>
  <si>
    <t>403(b) Tax-Sheltered Annuity Plans These plans allow employees to set aside pre-tax dollars for retirement:</t>
  </si>
  <si>
    <t>roth-catch-up-mandate-603-live-in-georgia-plans</t>
  </si>
  <si>
    <t>Yes — SECURE 2.0 Sec. 603 is live in Georgia public plans as of Jan 1, 2026: age-50+ catch-up must be Roth for anyone with prior-year FICA wages above $150,000, confirmed independently by ERSGA (Peach State Reserves) and by the University System of Georgia.</t>
  </si>
  <si>
    <t>TWO INDEPENDENT GEORGIA PLAN-SPONSOR CONFIRMATIONS, which is what makes this a plan-salient rather than merely federal cell. (1) ERSGA published 'Required change for PSR 50+ Catch-up Contributions' on Nov 25, 2025 stating the mandate takes effect Jan 1, 2026 for Peach State Reserves, and — usefully specific — identifies the measuring wage base as Social Security wages in BOX 3 of the prior year's W-2, not total compensation. The requirement bites only after the participant has reached the 402(g) limit with pre-tax contributions; catch-up dollars beyond that point must be Roth. (2) USG/Georgia State University HR confirms the same for the USG 403(b) and 457(b): 'Effective January 1, 2026; The SECURE 2.0 Act, Section 603, requires that any age-based catch-up contributions to eligible retirement plans be made as "designated" Roth contributions for participants who earned wages in excess of $150,000 (indexed annually) in the prior calendar year from the employer sponsoring the plan.' Note the 'from the employer sponsoring the plan' qualifier — the wage test is per-employer, so a mid-year job change between Georgia public employers can reset it. Federal authority: SECURE 2.0 Act Sec. 603, finalized in TD 10007 (Sept 16, 2025). PRACTICAL GEORGIA POINT: because both PSR plans and both USG plans already offer Roth, no Georgia public employee loses catch-up capacity for want of a Roth source — the mandate changes the tax character of the contribution, not the ability to make it. It also means high-earning Georgia public employees are being pushed into Roth balances at exactly the ages when the state's own 62/65 exclusion gates and declining rate schedule are most relevant.</t>
  </si>
  <si>
    <t>SECURE 2.0 Act Sec. 603; TD 10007 (9/16/2025); ERSGA notice 'Required change for PSR 50+ Catch-up Contributions' (published 11/25/2025); USG/GSU HR 2026 retirement information</t>
  </si>
  <si>
    <t>Section 603 of the SECURE 2.0 Act, which passed in December 2022, goes into effect January 1, 2026. This provision requires age 50+ catch-up contributions in the Peach State Reserves (PSR) plans be made on a Roth (after-tax) basis after reaching the 402(g) limit with pre-tax contributions, for employees earning more than $150,000 (indexed for inflation each year) in Social Security wages (box 3 on W-2) in the preceding year.</t>
  </si>
  <si>
    <t>medicaid-ira-countable-resource-default</t>
  </si>
  <si>
    <t>Countable by default: a retirement fund — expressly including a Roth IRA — is a countable resource for Georgia ABD Medicaid if the owner has the option of withdrawing it as a lump sum, even if not eligible for periodic payments.</t>
  </si>
  <si>
    <t>Georgia's controlling policy is the DFCS Medicaid Policy Manual section 2332 'Retirement Funds' (effective April 2020, previous MT 39, updated/reviewed in MT-59). It names Roth IRAs explicitly among retirement funds: 'Other examples are funds held in an individual retirement account (IRA), Roth or Traditional and plans for self-employed individuals, sometimes referred to as Keogh plans.' The default is countability, and the trigger is the mere OPTION of a lump-sum withdrawal — not whether one is taken. VALUATION: 'The value of a retirement fund is the amount of money that an individual can currently withdraw from the fund.' If an early-withdrawal penalty applies, value is net of the penalty; but income taxes incurred on withdrawal are NOT deductible in determining value. This asymmetry matters for a Roth: a qualified Roth IRA has no income tax on withdrawal, so the no-tax-deduction rule is irrelevant, and with no surrender penalty the countable value is effectively the full balance. NARROW NON-COUNTABILITY CASES: a fund is not countable if the individual must terminate employment to obtain any payment from it (i.e. an active employee's 401(k)/403(b)/457 with no in-service access). A previously unavailable fund is not income when it becomes available; it becomes a resource on the first day of the following month. A payment delay for reasons beyond the individual's control (e.g. administrator processing time) does not make the fund a non-resource — it is a non-liquid resource. If a claim for periodic payments is denied but lump-sum withdrawal remains possible, the lump-sum value counts from the month following the denial notice. This cell states eligibility mechanics only.</t>
  </si>
  <si>
    <t>Georgia DFCS Medicaid Policy Manual Section 2332, Retirement Funds (eff. April 2020, MT-59)</t>
  </si>
  <si>
    <t>A retirement fund owned by an eligible individual is a countable resource if s/he has the option of withdrawing the fund as a lump sum, even if s/he is not eligible for periodic payments.</t>
  </si>
  <si>
    <t>medicaid-payout-status-exclusion</t>
  </si>
  <si>
    <t>Yes, payout status changes it — but Georgia's test is PRINCIPAL, not RMDs: the fund is excluded only if the individual is eligible for AND receiving periodic payments that include a portion of the principal, and applying for periodic benefits is mandatory.</t>
  </si>
  <si>
    <t>Section 2332 sets out a three-part mechanic. (1) EXCLUSION: 'However, if the individual is eligible for and receives periodic payments which include a portion of the principal, the retirement fund is excluded as a countable resource.' Both limbs are required — eligibility alone is not enough, payments must actually be received. (2) MANDATORY ELECTION: 'To be eligible for ABD Medicaid, an individual must apply for periodic benefits. If s/he has a choice between periodic payments and a lump sum, they must choose the periodic payments.' (3) PENALTY FOR REFUSAL: 'If an individual is eligible for periodic payments but refuses to accept them, count the value of the retirement fund as a resource.' THE PRINCIPAL REQUIREMENT IS THE SHARP EDGE and is widely missed: 'Payments which consist of interest or dividends only do not meet the definition of entitlement under a retirement. The payments must include a portion of the principal.' So an interest- or dividend-only draw does NOT create payout status in Georgia — the distribution must invade principal. 'Periodic' is defined loosely as payments 'at some regular interval (e.g., monthly)'; the manual does not mandate monthly frequency. Georgia's rule is therefore not an RMD rule and not an annuitization-table rule; it is a receipt-of-principal rule. Procedurally, the caseworker must determine and document whether the applicant is eligible for periodic payments and, if not, whether a lump-sum withdrawal is possible. Eligibility mechanics only; nothing here is planning advice.</t>
  </si>
  <si>
    <t>Georgia DFCS Medicaid Policy Manual Section 2332, Retirement Funds - Requirements, Basic Considerations and Procedures</t>
  </si>
  <si>
    <t>Payments which consist of interest or dividends only do not meet the definition of entitlement under a retirement. The payments must include a portion of the principal.</t>
  </si>
  <si>
    <t>medicaid-roth-specific-wrinkle</t>
  </si>
  <si>
    <t>The Roth 'no lifetime RMD' feature is simply IRRELEVANT to Georgia payout status — Georgia never asks about RMDs. It asks whether a lump sum is available (Roth: essentially always) and whether received periodic payments include principal (Roth ordering rules: the first dollars out ARE principal).</t>
  </si>
  <si>
    <t>This is the Roth-specific wrinkle, and it resolves differently than readers expect. Georgia's section 2332 test contains no reference to required minimum distributions, to age 73/75, or to any federal distribution mandate. So the fact that SECURE 2.0 Sec. 325 and IRC 408A(c)(5) leave a Roth IRA owner with no lifetime RMD does not create a Georgia problem — because nothing in Georgia policy was keying off RMDs in the first place. Two consequences follow from applying the actual Georgia test to a Roth IRA. (1) COUNTABILITY IS THE DEFAULT AND IS HARD TO ESCAPE: a Roth IRA owner virtually always has 'the option of withdrawing the fund as a lump sum' — before 59.5 subject to ordering rules and possible penalty on earnings, after 59.5 without restriction — so the fund is countable at its currently-withdrawable value. Because a qualified Roth distribution carries no income tax, the manual's 'income taxes are not deductible in determining the fund's value' rule costs a Roth owner nothing; and with no surrender charge the countable value is effectively the full balance. (2) THE PRINCIPAL TEST IS EASY TO SATISFY: under the federal Roth ordering rules (contributions first, then conversions FIFO, then earnings), an early periodic distribution from a Roth IRA is drawn from contributions — i.e. principal — so periodic Roth payments will ordinarily include 'a portion of the principal' as section 2332 requires. IMPORTANT LIMIT ON THIS CELL: no Georgia policy document, GIS-equivalent, or manual section addresses Roth IRAs beyond naming them as retirement funds in section 2332. The two conclusions above are the application of Georgia's stated test to Roth mechanics, not a published Georgia position. Graded medium for that reason. Eligibility mechanics only.</t>
  </si>
  <si>
    <t>Georgia DFCS Medicaid Policy Manual Section 2332 (naming Roth IRAs); applied against IRC 408A(c)(5) and SECURE 2.0 Sec. 325 (no lifetime Roth RMD). No Georgia guidance addresses Roth payout status directly.</t>
  </si>
  <si>
    <t>Other examples are funds held in an individual retirement account (IRA), Roth or Traditional and plans for self-employed individuals, sometimes referred to as Keogh plans.</t>
  </si>
  <si>
    <t>medicaid-distributions-treated-as-income</t>
  </si>
  <si>
    <t>Yes — once periodic payments including principal are being received, Georgia budgets those payments as INCOME in the eligibility determination, and the fund simultaneously stops being a resource.</t>
  </si>
  <si>
    <t>Section 2332's Procedures are explicit: 'If an individual is eligible for and receiving periodic payments from a retirement fund, which include a portion of the principal, budget the payments as income.' So payout status performs a swap, not an erasure — the balance leaves the resource test and the stream enters the income test. That swap is the whole eligibility mechanic, and it interacts with two different income limits depending on setting (see the limits cell). SEQUENCING RULE for a fund that only becomes accessible later: 'A previously unavailable retirement fund is not income to its recipient when the fund becomes available. The fund is subject to resource counting rules in the month following the month in which it first becomes available.' And generally, per the manual's resource overview, 'An asset is usually income in the month of receipt. Any portion of a countable asset that is retained becomes a resource on the first day of the month following the month of receipt' — so a retained distribution can be counted twice in sequence, as income when received and as a resource the following month. ROTH-SPECIFIC NOTE the page should draw out: a qualified Roth distribution is not taxable income for federal or Georgia income-tax purposes, but Medicaid income counting is a separate regime with its own definitions — section 2332 directs the worker to budget the periodic payments as income without regard to their income-tax character. Do not let readers assume tax-free means income-invisible for Medicaid. Eligibility mechanics only.</t>
  </si>
  <si>
    <t>Georgia DFCS Medicaid Policy Manual Section 2332, Procedures; Section 2300, ABD Medicaid Resources Overview</t>
  </si>
  <si>
    <t>If an individual is eligible for and receiving periodic payments from a retirement fund, which include a portion of the principal, budget the payments as income.</t>
  </si>
  <si>
    <t>medicaid-community-spouse-retirement-fund-excluded</t>
  </si>
  <si>
    <t>A retirement fund owned by an INELIGIBLE spouse (the community spouse), or by a parent or parent's spouse, is excluded as a countable resource outright — Georgia's single most consequential community-vs-institutional distinction for IRAs.</t>
  </si>
  <si>
    <t>Section 2332 states it in one line: 'If an ineligible spouse, parent or spouse of parent owns a retirement fund, the value is excluded as a countable resource.' In the classic nursing-home fact pattern — one spouse institutionalised, one at home — this means the community spouse's own IRA or Roth IRA is excluded from the countable-resource determination, and is excluded as a category rather than counted toward and then sheltered within the spousal-impoverishment resource allowance. That is a materially more favourable rule than the deeming treatment many other assets receive, and it is the sharpest community-vs-institutional divergence Georgia's retirement-fund policy contains. Note the boundary: the exclusion attaches to OWNERSHIP by the ineligible spouse. It does not shelter the applicant's own account, and it says nothing about transfer-of-assets consequences if the applicant's account were retitled — a transfer-of-assets penalty analysis under Section 2342 would apply to any such transfer, and Section 2304 warns that a resource excluded under Non-FBR policy which is transferred to someone or something other than a spouse or a trust triggers penalty development. Georgia's transfer-penalty divisor (the averaged nursing home private-pay billing rate) is $10,965.00 per month as of 4-25. Eligibility mechanics only; this is not a planning suggestion.</t>
  </si>
  <si>
    <t>Georgia DFCS Medicaid Policy Manual Section 2332, Basic Considerations; cf. Sections 2304 and 2342 (transfer of assets)</t>
  </si>
  <si>
    <t>If an ineligible spouse, parent or spouse of parent owns a retirement fund, the value is excluded as a countable resource.</t>
  </si>
  <si>
    <t>medicaid-resource-and-income-limits</t>
  </si>
  <si>
    <t>ABD Medicaid resource limit $2,000 individual / $3,000 couple (SSI and institutional LA-D); institutional net income cap $2,901/month individual (Medicaid CAP); community-spouse resource allowance $159,920; nursing-home personal needs allowance $70/month.</t>
  </si>
  <si>
    <t>From Appendix A1 'ABD Financial Limits,' the most recently published version being effective June 2025 (MT 76) — no 2026 appendix was published at the time of research, so these are the latest published figures and should be labelled as such. CHART A1.1 RESOURCE LIMITS: SSI/LA-D $2,000 individual / $3,000 couple (effective 7-88); AMN (Aged/Medically Needy) $2,000 / $4,000; QMB/SLMB/QI-1 $9,660 / $14,470 (1-25); QDWI $4,000 / $6,000; Spousal Impoverishment community-spouse resource allowance '$157,920 + 2000 = $159,920' (1-25). CHART A1.2 NET INCOME LIMITS (gross minus $20): FBR/SSI limit LA-A $967 individual / $1,450 couple (1-25); 'Medicaid CAP' for living arrangement D — the institutional category — $2,901 individual / $5,802 couple (1-25); AMN $317 / $375. COMMUNITY VS INSTITUTIONAL, the practical difference: the RESOURCE limit is the same $2,000 in both settings, so payout status matters identically; what differs is the INCOME side, where community ABD is tested against the $967 FBR while institutional Medicaid uses the $2,901 Medicaid CAP and then applies a patient-liability/cost-share budget. CHART A1.9 PERSONAL NEEDS ALLOWANCE for an LA-D recipient in a nursing home or institutionalized hospice: $70 (effective 7-19) — meaning essentially the entire income stream, including budgeted periodic retirement distributions, is applied to cost of care above that allowance. Transfer-penalty divisor (Chart A1.3): $10,965.00 (4-25). Eligibility mechanics only.</t>
  </si>
  <si>
    <t>Georgia DFCS Medicaid Policy Manual Appendix A1, ABD Financial Limits (eff. June 2025, MT 76), Charts A1.1, A1.2, A1.3, A1.9</t>
  </si>
  <si>
    <t>SSI/LA-D $2000 $3000 N/A 7-88</t>
  </si>
  <si>
    <t>inherited-roth-qualified-distribution-georgia-tax</t>
  </si>
  <si>
    <t>Confirmed free of Georgia income tax — a qualified inherited Roth distribution never enters federal adjusted gross income, and Georgia taxable net income starts from FAGI, so there is nothing for Georgia to tax and no Georgia addback reaches it.</t>
  </si>
  <si>
    <t>The mechanism is conformity, not a Georgia exemption. O.C.G.A. 48-7-27(a) as amended by HB 463 opens: 'Georgia taxable net income of an individual shall be the taxpayer's federal adjusted gross income, as defined in the United States Internal Revenue Code of 1986, less:' — a rolling-conformity starting point. A qualified distribution from an inherited Roth IRA is excluded from gross income federally under IRC 408A(d), so it is not in FAGI and therefore not in the Georgia base. To confirm no Georgia addback captures it, the complete ADDITIONS list in the 2025 IT-511 was reviewed: non-Georgia municipal bond interest, loss carryovers from non-Georgia years, Form 4972 lump-sum distributions from employee benefit plans, 1981-1986 depreciation differences, federal-tax-change conformity adjustments, federal NOL carryover, payments over $600 to unauthorized employees, taxable Path2College 529 withdrawals, and pass-through-entity items. None reaches Roth distributions. NOTE the one adjacent addback that could confuse a reader: 'Lump sum distributions from employee benefit plans reported on IRS Form 4972' is a Georgia addition — but Form 4972 applies to certain qualified-plan lump sums using special averaging, not to IRA or Roth IRA distributions, so it does not touch an inherited Roth. FEDERAL SIDE for completeness: under TD 10001 (July 2024) an inherited Roth IRA subject to the 10-year rule has NO annual RMDs in years 1-9 — only full depletion by Dec 31 of year 10 — so a Georgia beneficiary has wide latitude over timing, and since the distributions are Georgia-tax-free the state rate glide path is irrelevant to them.</t>
  </si>
  <si>
    <t>O.C.G.A. 48-7-27(a) as amended by HB 463 (2026) Sec. 2-3; IRC 408A(d); 2025 IT-511 Instructions Booklet, Additions list (pp. 20-21)</t>
  </si>
  <si>
    <t>(a)  Georgia taxable net income of an individual shall be the t axpayer's federal adjusted gross income, as defined in the United States Internal Revenue Code of 1986, less:</t>
  </si>
  <si>
    <t>inherited-ira-beneficiary-exclusion-allocation</t>
  </si>
  <si>
    <t>The decedent's exclusion does NOT pass to beneficiaries — Georgia's exclusion is per-taxpayer and keyed to the claimant's OWN date of birth. A beneficiary who is 62+ (or 65+) appears able to apply their OWN exclusion to taxable inherited traditional IRA income, but Georgia has published no guidance saying so.</t>
  </si>
  <si>
    <t>There is NO Georgia analogue to New York's $20,000 exclusion allocation among beneficiaries. Georgia's structure answers the question by design rather than by a beneficiary rule. THREE STRUCTURAL POINTS, each from a DOR source. (1) The exclusion is granted 'for each taxpayer meeting the eligibility requirement' in O.C.G.A. 48-7-27(a)(5)(D) — a per-taxpayer grant claimed on that taxpayer's own return. (2) Eligibility turns on the claimant's own age or disability, and the DOR requires proof of it: 'Note: The date of birth is required for the Retirement Income Exclusion. If you are using the retirement income exclusion for disability, the date of disability is required.' There is no field for a decedent's age and no lookthrough. (3) Even between spouses on a joint return, no borrowing is permitted: 'The exclusion is available for the taxpayer and their spouse; however, each must qualify on a separate basis,' and the DOR Retirees-FAQ says 'Yes, but each must qualify separately.' If spouses filing jointly cannot share an exclusion, a decedent cannot transmit one to a beneficiary. CONCLUSION ON THE DECEDENT SIDE: high confidence the decedent's exclusion dies with them. ON THE BENEFICIARY'S OWN EXCLUSION: the DOR's Retirement Income Exclusion worksheet (Form 500 Schedule 1, Page 2) lists 'Taxable IRA' as an unearned retirement-income line, and instructs that 'Income or losses should be allocated to the person who owns the item' — an inherited IRA is owned by the beneficiary, so taxable distributions from it appear to be the beneficiary's retirement income for worksheet purposes, excludable against the beneficiary's own cap if the beneficiary is 62+/65+. BUT: no DOR regulation, letter ruling, FAQ or instruction addresses inherited IRAs, beneficiaries or decedents at all. The DOR Retirees-FAQ contains four Q&amp;As and none touches inheritance. This is 'not addressed in published guidance' and is graded medium on that basis. CONTRARY-INDICATION WORTH NOTING: IT-511 Subtractions item 27 separately exempts 'Income received by a surviving family member that is based on the service record of a deceased veteran without regard to the age of the surviving family member' — Georgia legislates an explicit age-blind survivor carve-out when it intends one, which is affirmative evidence the general exclusion is NOT age-blind for survivors and that a beneficiary under 62 gets nothing.</t>
  </si>
  <si>
    <t>O.C.G.A. 48-7-27(a)(5)(A)(xiv) and (a)(5)(D); 2025 IT-511 Instructions Booklet pp. 21, 24-25 (incl. Subtractions item 27); Georgia DOR Retirees-FAQ. No DOR guidance addresses inherited IRAs.</t>
  </si>
  <si>
    <t>The exclusion is available for the taxpayer and their spouse; however, each must qualify on a separate basis.  If both spouses qualify, each spouse may claim the amounts above.</t>
  </si>
  <si>
    <t>no-estate-or-inheritance-tax-repeal-mechanism</t>
  </si>
  <si>
    <t>Georgia has neither an estate tax nor an inheritance tax. Mechanism: the tax was a pickup of the federal state-death-tax credit, which EGTRRA 2001 phased out so the tax reached zero for deaths after Dec 31, 2004; the statute was then formally repealed, with O.C.G.A. 48-12-1 providing no estate tax on and after July 1, 2014.</t>
  </si>
  <si>
    <t>Two-stage answer, and getting the mechanism right matters because 'Georgia has no estate tax' understates how long it has been dead. STAGE 1 - ECONOMIC DEATH, 2005. Georgia's estate tax was a sponge/pickup tax measured by the federal credit for state death taxes: per the DOR, it was 'based on the amount allowable as a credit for state death taxes on the federal estate tax return (Form 706).' The Economic Growth and Tax Relief Reconciliation Act of 2001 phased that credit out, so from deaths in 2005 onward the Georgia measure was zero. The DOR states the practical cutoff: 'the previous estate tax only applies for estates of decedents with a date of death before January 1, 2005.' STAGE 2 - STATUTORY REPEAL, 2014. HB 658 (2014) formally terminated the levy and the return-filing obligation; O.C.G.A. 48-12-1 now provides that 'On and after July 1, 2014, there shall be no estate taxes levied by the state and no estate tax return' shall be required. Prior-year liabilities, penalties, interest and refund eligibility are unaffected and continue to be governed by prior law. NO INHERITANCE TAX, separately confirmed: the DOR states 'Georgia has no inheritance tax, but some people refer to estate tax as inheritance tax,' and 'Georgia has no inheritance/estate tax waiver requirements.' Filing: 'If no Federal estate tax return is required to be filed, no Georgia filing is required.' CONSEQUENCE FOR AN INHERITED ROTH: a Georgia decedent's Roth IRA passes with no state-level transfer tax of any kind, and the beneficiary's qualified distributions are free of Georgia income tax — so the only transfer-tax exposure is federal, where the 2026 basic exclusion is $15,000,000. Note for completeness that an inherited IRA is income in respect of a decedent under IRC 691 and receives no IRC 1014 basis step-up — irrelevant to a Roth, which has no embedded income tax, but relevant to a Georgian weighing which account to leave to whom.</t>
  </si>
  <si>
    <t>O.C.G.A. 48-12-1 (as amended by HB 658, 2014); EGTRRA 2001 phase-out of the IRC 2011 state death tax credit; Georgia DOR Estate Tax FAQ</t>
  </si>
  <si>
    <t>even though the law was repealed on January 1, 2014, the previous estate tax only applies for estates of decedents with a date of death before January 1, 2005</t>
  </si>
  <si>
    <t>creditor-protection-combination</t>
  </si>
  <si>
    <t>Georgia protects IRAs through two separate regimes. Outside bankruptcy, O.C.G.A. §18-4-6 exempts funds or benefits from an individual retirement account from the process of garnishment. Inside bankruptcy, a Georgia debtor's Roth IRA is EXCLUDED from the estate entirely under 11 U.S.C. §541(c)(2) per In re Hoffman</t>
  </si>
  <si>
    <t>Two changes, both about sourcing rather than about whether Roth IRAs are protected. FIRST, the cell's statutory quote of 44-13-100(a)(2.1)(D) is sourced to codes.findlaw.com, an aggregator, and I could NOT verify that text against any official source: the official O.C.G.A. is LexisNexis-only, and no enrolled act I could reach reproduces Title 44 Chapter 13. Do not publish 44-13-100 text on that footing — either have the protection domain verify it or attribute it as unverified. The same applies to the In re Hoffman (11th Cir. 2022) holding: I searched media.ca11.uscourts.gov, ca11.uscourts.gov and govinfo and could not locate that opinion on any official court host, so its holding should not be stated as established until someone reads the opinion. SECOND, and more useful, the cell's own observation that 44-13-100 'is framed for bankruptcy and intestate insolvent estates rather than general creditor claims' has an official answer it omits: the Georgia Attorney General's published Georgia Garnishment Exemptions lists, under RETIREMENT, '29 U.S.C. § 1002(2)(A) and O.C.G.A. § 18-4-22: Funds or benefits from a pension or retirement program as defined or funds or benefits from an individual retirement account as defined in Section 408 or 408A of the United States Internal Revenue Code of 1986.' Because 18-4-22 names 408A expressly, the Section 408-versus-408A drafting-gap worry does not arise at all for ordinary (non-bankruptcy) creditor claims. Note the AG document's PDF creation date is April 28, 2016, so it is a current official posting of some vintage; 18-4-22's live text was likewise not independently reachable. Keep the federal layer (11 U.S.C. 522(n), $1,711,975 for cases filed 4/1/2025-3/31/2028) and the Clark v. Rameker inherited-IRA caveat, both of which are consistent with the project baseline.</t>
  </si>
  <si>
    <t>O.C.G.A. §18-4-6 (as amended by 2016 Ga. Laws 325 / SB 255, eff. 5/12/2016); In re Hoffman, 22 F.4th 1341 (11th Cir. 2022)</t>
  </si>
  <si>
    <t>(D) An individual retirement account within the meaning of Title 26 U.S.C. Section 408 ;</t>
  </si>
  <si>
    <t>disaster-secure20-331-not-available</t>
  </si>
  <si>
    <t>No — no currently live Georgia federal declaration supports SECURE 2.0 Sec. 331 qualified disaster recovery distributions, and the IRS said so expressly in the 2026 Georgia wildfire notice after correcting an earlier version that had wrongly referenced that relief.</t>
  </si>
  <si>
    <t>CHECKED THE FEMA LIST RATHER THAN ASSUMING. Via the OpenFEMA v2 DisasterDeclarationsSummaries API (the HTML declaration browser 403s), Georgia's complete declaration history since 2023 is: MAJOR DISASTER (DR) declarations - DR-4685 severe storms/straight-line winds/tornadoes (declared 1/16/2023), DR-4738 Hurricane Idalia (9/7/2023), DR-4821 Tropical Storm Debby (declared 9/24/2024, incident 8/4-8/20/2024), DR-4830 Hurricane Helene (declared 9/30/2024, incident 9/24-10/30/2024). NO DR declaration in 2025 or 2026. The only 2026 Georgia declarations are EM-3642, an EMERGENCY declaration for a severe winter storm (declared 1/24/2026, incident 1/22-1/27/2026, 112 counties), and two FIRE MANAGEMENT ASSISTANCE declarations, FM-5629 Pineland Road Fire (4/21/2026, Clinch and Echols) and FM-5630 Highway 82 Fire (4/22/2026, Brantley). WHY THAT DEFEATS SEC. 331: the qualified-disaster definition requires a MAJOR disaster declared by the President under Sec. 401 of the Stafford Act. Emergency declarations (Sec. 501) and fire management assistance grants are not Sec. 401 major disasters. WINDOW MATH on the two that did qualify: the distribution window closes 180 days after the latest of enactment, the first day of the incident period, or the declaration date. DR-4830: later of 9/30/2024 and 9/24/2024 is 9/30/2024, plus 180 days = 3/29/2025 — closed. DR-4821: later of 9/24/2024 and 8/4/2024 is 9/24/2024, plus 180 days = 3/23/2025 — closed. THE DECISIVE PRIMARY SOURCE: IRS notice GA-2026-03 postponed various deadlines to Aug. 20, 2026 for Clinch, Echols and Brantley counties (incident beginning April 18, 2026), and carries a correction stating 'The prior version also referenced retirement plan or IRA distribution relief under the SECURE 2.0 Act or disaster-related hardship withdrawal provisions; however, that relief is not available here.' READER TRAP TO CALL OUT: IRS filing-and-payment postponement under IRC 7508A can rest on emergency or fire declarations, whereas Sec. 331 distributions require a major disaster declaration. Conflating the two is exactly the error the IRS itself had to correct. Sec. 331 parameters for reference: $22,000 aggregate per qualified disaster, 3-year ratable income inclusion unless waived, repayable within 3 years, principal residence in the qualified disaster area with economic loss.</t>
  </si>
  <si>
    <t>IRS notice GA-2026-03 (correction); SECURE 2.0 Act Sec. 331 / IRC 72(t)(11); FEMA OpenFEMA v2 DisasterDeclarationsSummaries (state=GA); Stafford Act Secs. 401 and 501</t>
  </si>
  <si>
    <t>The prior version also referenced retirement plan or IRA distribution relief under the SECURE 2.0 Act or disaster-related hardship withdrawal provisions; however, that relief is not available here.</t>
  </si>
  <si>
    <t>legislative-activity-auto-ira-failed</t>
  </si>
  <si>
    <t>Georgia has NO state auto-IRA. SB 226 'Peach State Saves' — which would have auto-enrolled private-sector workers at 5% into a Roth IRA — Failed Sine Die in the 2025-2026 session.</t>
  </si>
  <si>
    <t>Confirmed against a primary state source: ERSGA's own Weekly Legislative Report (report 11, generated April 13, 2026), which tracks SB 226 because ERSGA would have administered the program. Status line: 'Failed Sine Die - 2025-2026 Regular Session - Introduced: February 20, 2025,' last action 'February 21, 2025 - Senate Read and Referred' to the Senate Committee on Retirement. WHAT IT WOULD HAVE DONE, per ERSGA's summary: a state-administered defined contribution program for private employers with 5+ employees aged 18+, auto-enrolling employees at a 5% contribution 'to an individual Roth IRA account (percent and type of account adjustable by the program's Board),' with opt-out and rate changes at any time and an exemption for employers already offering a qualifying plan; penalties of $250 per employee in the first year of noncompliance and $500 thereafter, waivable on correction within 90 days, plus $500 per remittance violation; employer liability shield; administered by ERSGA under a board comprising the ERSGA Board of Trustees plus three additional members. Lead sponsor Sen. Chuck Hufstetler with 12 co-sponsors from both parties. NOTE A SOURCING TRAP: secondary trackers and AI-generated bill summaries circulating online claim SB 226 passed the Senate Retirement Committee on 2/11/2026 and the full Senate 49-0 on 2/17/2026. That is contradicted by ERSGA's own April 2026 report, which records the last action as the February 2025 referral and the outcome as Failed Sine Die. ERSGA, as the would-be administering agency, is the authoritative source; do not repeat the passage claim. PRACTICAL UPSHOT for the page: a private-sector Georgian with no workplace plan has no state-facilitated Roth option and must open an IRA independently — unlike residents of states with live auto-IRA programs.</t>
  </si>
  <si>
    <t>ERSGA Weekly Legislative Report No. 11 (generated April 13, 2026), entry for GA SB 226 'Peach State Saves Programs; provide for creation'</t>
  </si>
  <si>
    <t>Failed Sine Die • 2025-2026 Regular Session • Introduced: February 20, 2025</t>
  </si>
  <si>
    <t>legislative-activity-other-2025-2026</t>
  </si>
  <si>
    <t>Beyond HB 463 and HB 111, one further 2026 enactment reaches IRA taxation indirectly — HB 1199, signed March 20, 2026, advanced Georgia's Internal Revenue Code conformity date to January 1, 2026 — while nothing enacted in 2025-2026 changed the retirement-income exclusion age gates or retirement-account creditor exemptions; SB 33 reformed property tax and senior/base-year homestead relief but does not touch IRA income.</t>
  </si>
  <si>
    <t>Two corrections, one substantive and one methodological. SUBSTANTIVE: the cell's claim that nothing besides HB 463 and HB 111 'changed ... IRA taxation' overlooks HB 1199 (2026), which is on the Governor's signed-legislation list and which DOR describes in its own 2026 Employer's Withholding Tax Guide as having conformed Georgia to the Internal Revenue Code as amended through January 1, 2026, with Georgia declining to adopt all federal provisions (notably the SALT cap increase and the federal tips/overtime exemptions). Since Georgia is a static-conformity state and its tax base starts from federal AGI, the conformity date IS the mechanism by which federal IRA and retirement rules reach the Georgia base, so HB 1199 belongs in this sweep. Note also that DOR's own federal-tax-changes page has not been updated and still shows HB 1162 and a January 1, 2024 conformity date — cite HB 1199 and the Employer's Tax Guide, not that page. METHODOLOGICAL: the cell describes the Governor's 2026 signed-legislation list as '244 bills'. That list is paginated; page 1 alone yields 245 bill links and the complete list across pages yields 344 (250 House, 94 Senate). The sweep therefore rested on roughly the first two-thirds of the list, which is the same defect that produced the SB 452 error in the GSEPS cell and that hid HB 1199 here. Re-run any 'no evidence found' negative against the full paginated list. Everything else verified: SB 33's quote is verbatim from the Governor's May 11, 2026 release; HB 111's 5.39%-to-5.19% cut is confirmed from its own enrolled text; HB 463 moved only the 65+ dollar amount and left the 62-64 tier, the disability alternative and the 62/65 gates untouched; and HB 438 and SB 143 are both on the signed list. Keep the medium grade — with the corrected list, SB 477 and SB 226 are still confirmed absent.</t>
  </si>
  <si>
    <t>Gov. Kemp press release 5/11/2026; Governor's 2026 Signed Legislation list; ERSGA Weekly Legislative Report No. 11 (4/13/2026); HB 111 (2025); Senate elimination-committee Final Report p.4</t>
  </si>
  <si>
    <t>SB 33 was a priority of Speaker Jon Burns. It enacts broad property tax reform by establishing a new Local Homestead Option Sales Tax (LHOST) aimed at providing homeowner tax relief and improving local fiscal management.</t>
  </si>
  <si>
    <t>stale-guidance-watch</t>
  </si>
  <si>
    <t>Two live Georgia sources are stale and will mislead: the ERSGA Peach State Reserves Handbook PDF (2022 limits, 3% match, RMD age 72) and Ga. Comp. R. &amp; Regs. 560-7-4-.02, which still caps the exclusion's earned-income portion at $4,000 against the DOR's current $5,000.</t>
  </si>
  <si>
    <t>Flagged because both are still published on official Georgia sites and would be reasonable things to cite. (1) THE PSR HANDBOOK PDF at ers.ga.gov/sites/main/files/file-attachments/psr_handbook.pdf is unrevised since roughly 2022: it states 'The maximum contribution for 2022 is $20,500,' an age-50 catch-up of '$6,500 in 2022,' a GSEPS match of 'up to 3% with a participant contribution of 5%,' and RMD ages of 70.5/72 with no mention of 73 or 75. All four are superseded — 2026 limits are $24,500 and $8,000, the match is dollar-for-dollar to 5% escalating to 9% (15% for eligible LEOs) after the 2022 match-increase legislation, and RMD ages are 73/75 per SECURE 2.0 Sec. 107 as finalized in TD 10001. USE INSTEAD the ERSGA Roth flyer dated 12/2025 and the GSEPS web page, both of which carry current figures and correctly note that Roth balances are excluded from RMD calculations as of 1/1/2024. (2) THE REGULATION IS UNCONFORMED. Ga. Comp. R. &amp; Regs. 560-7-4-.02, 'Procedures Governing Retirement Income Exclusion,' still limits the earned portion to 'no more than $4,000.00 of an individual's earned income,' while the current 2025 IT-511 says 'Up to $5,000 of the maximum allowable exclusion may be earned income.' The DOR's own Retirees-FAQ page likewise still says 'the first $4000.00 of earned income.' The statute and form instructions control; the regulation and FAQ lag. This is the Georgia analogue of the late-1990s-memo problem — an old administrative source that remains formally on the books and quietly conflicts with current instructions. The regulation does remain useful for its definitional content, which is not superseded: it splits retirement income into an unearned portion ('interest income, dividend income, net income or loss from rental property...partnership income...income from pensions and annuities, and other similar income') and an earned portion, defers eligibility to O.C.G.A. 48-7-27, and excludes income 'received directly or indirectly from lotteries, gambling, illegal sources, or similar income' — the last of which IT-511 repeats verbatim. Note also that rules.sos.ga.gov renders only via JavaScript, so the regulation text had to be read from a reproduction.</t>
  </si>
  <si>
    <t>Ga. Comp. R. &amp; Regs. R. 560-7-4-.02 (unconformed) vs. 2025 IT-511 Instructions Booklet p.21; ERSGA PSR Handbook (undated, c.2022) vs. ERSGA Roth flyer 12/2025</t>
  </si>
  <si>
    <t>limited to no more than $4,000.00 of an individual's earned income</t>
  </si>
  <si>
    <t>senate-committee-recommendation-1-zero-bracket</t>
  </si>
  <si>
    <t>The Senate committee studying elimination of Georgia's income tax recommended a ZERO BRACKET on the first $50,000 (single) / $100,000 (MFJ) effective January 1, 2027 — a recommendation only, not law</t>
  </si>
  <si>
    <t>Recommendation 1 of the Senate Special Committee on the Elimination of Georgia's Income Tax: 'Pass legislation this year to eliminate Georgia's personal income tax on the first $50,000 a year for single filers and $100,000 per year for married couples filing jointly, effective January 1, 2027.' If enacted this would DWARF the age-gated retirement income exclusion for conversion planning — a $50,000/$100,000 zero bracket would make the 62/65 age gate largely irrelevant for most conversions. It is a committee recommendation with no bill enacted, and must be labelled as such wherever it appears.</t>
  </si>
  <si>
    <t>Senate Special Committee on the Elimination of Georgia's Income Tax, 2026 final report, Recommendation 1</t>
  </si>
  <si>
    <t>official-georgia-surfaces-that-are-stale</t>
  </si>
  <si>
    <t>FOUR official Georgia surfaces currently contradict the statute or cite repealed law — a DOR FAQ, a DOR conformity page, the retirement-exclusion regulation, and an Attorney General publication</t>
  </si>
  <si>
    <t>(1) dor.georgia.gov/retirees-faq still says 'the first $4000.00 of earned income'; the sublimit has been $5,000 since TY2024 (HB 1437). (2) DOR's federal-tax-changes page still tops out at IRC as of January 1, 2024; the operative conformity date is January 1, 2026 (HB 1199, signed 2026-03-20). (3) Ga. Comp. R. &amp; Regs. r. 560-7-4-.02 is served as current through July 20, 2026 but was last substantively amended April 2011, and its worked examples still use a $4,000 sublimit and a $35,000 maximum, never mentioning $65,000 — though paragraphs (1) and (4)(a) expressly delegate eligibility and amount to the statute, so the stale figures are not merely non-controlling. (4) The Attorney General's garnishment-exemptions publication, mandated by §18-4-6(b), still cites the REPEALED §18-4-22 and the pre-2016 'Section 408 or 408A' formulation.</t>
  </si>
  <si>
    <t>Re-fetched 2026-07-29; O.C.G.A. §48-7-27(a)(5); HB 1199 (2026); HB 1437 (2022); 2016 Ga. Laws 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</si>
</sst>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17" x14ac:knownFonts="1">
    <font>
      <sz val="11"/>
      <color theme="1"/>
      <name val="Calibri"/>
      <family val="2"/>
      <scheme val="minor"/>
    </font>
    <font>
      <b/>
      <sz val="16"/>
      <color rgb="FF191919"/>
      <name val="Arial"/>
    </font>
    <font>
      <sz val="10"/>
      <color rgb="FF6B6560"/>
      <name val="Arial"/>
    </font>
    <font>
      <b/>
      <sz val="11"/>
      <color rgb="FFFFFFFF"/>
      <name val="Arial"/>
    </font>
    <font>
      <sz val="9"/>
      <color rgb="FF6B6560"/>
      <name val="Arial"/>
    </font>
    <font>
      <i/>
      <sz val="9"/>
      <color rgb="FF6B6560"/>
      <name val="Arial"/>
    </font>
    <font>
      <b/>
      <sz val="15"/>
      <color rgb="FF191919"/>
      <name val="Arial"/>
    </font>
    <font>
      <sz val="10"/>
      <color rgb="FF191919"/>
      <name val="Arial"/>
    </font>
    <font>
      <b/>
      <sz val="10"/>
      <color rgb="FF191919"/>
      <name val="Arial"/>
    </font>
    <font>
      <b/>
      <sz val="11"/>
      <color rgb="FF191919"/>
      <name val="Arial"/>
    </font>
    <font>
      <b/>
      <sz val="12"/>
      <color rgb="FF2D5A5A"/>
      <name val="Arial"/>
    </font>
    <font>
      <sz val="9"/>
      <color rgb="FF191919"/>
      <name val="Arial"/>
    </font>
    <font>
      <b/>
      <sz val="9"/>
      <color rgb="FFA65E4E"/>
      <name val="Arial"/>
    </font>
    <font>
      <b/>
      <sz val="9"/>
      <color rgb="FF191919"/>
      <name val="Arial"/>
    </font>
    <font>
      <b/>
      <sz val="10"/>
      <color rgb="FFFFFFFF"/>
      <name val="Arial"/>
    </font>
    <font>
      <sz val="8"/>
      <color rgb="FF191919"/>
      <name val="Arial"/>
    </font>
    <font>
      <sz val="8"/>
      <color rgb="FFA65E4E"/>
      <name val="Arial"/>
    </font>
  </fonts>
  <fills count="6">
    <fill>
      <patternFill patternType="none"/>
    </fill>
    <fill>
      <patternFill patternType="gray125"/>
    </fill>
    <fill>
      <patternFill patternType="solid">
        <fgColor rgb="FF2D5A5A"/>
      </patternFill>
    </fill>
    <fill>
      <patternFill patternType="solid">
        <fgColor rgb="FFFFF8E7"/>
      </patternFill>
    </fill>
    <fill>
      <patternFill patternType="solid">
        <fgColor rgb="FFEAF1F1"/>
      </patternFill>
    </fill>
    <fill>
      <patternFill patternType="solid">
        <fgColor rgb="FFF2EFEA"/>
      </patternFill>
    </fill>
  </fills>
  <borders count="2">
    <border>
      <left/>
      <right/>
      <top/>
      <bottom/>
      <diagonal/>
    </border>
    <border>
      <left style="thin">
        <color rgb="FFD8D3CC"/>
      </left>
      <right style="thin">
        <color rgb="FFD8D3CC"/>
      </right>
      <top style="thin">
        <color rgb="FFD8D3CC"/>
      </top>
      <bottom style="thin">
        <color rgb="FFD8D3CC"/>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6" fillId="0" borderId="0" xfId="0" applyFont="1"/>
    <xf numFmtId="0" fontId="7" fillId="0" borderId="0" xfId="0" applyFont="1"/>
    <xf numFmtId="0" fontId="8" fillId="3" borderId="1" xfId="0" applyFont="1" applyFill="1" applyBorder="1"/>
    <xf numFmtId="0" fontId="4" fillId="0" borderId="0" xfId="0" applyFont="1"/>
    <xf numFmtId="164" fontId="8" fillId="3" borderId="1" xfId="0" applyNumberFormat="1" applyFont="1" applyFill="1" applyBorder="1"/>
    <xf numFmtId="164" fontId="8" fillId="4" borderId="1" xfId="0" applyNumberFormat="1" applyFont="1" applyFill="1" applyBorder="1"/>
    <xf numFmtId="0" fontId="9" fillId="0" borderId="0" xfId="0" applyFont="1"/>
    <xf numFmtId="165" fontId="10" fillId="4" borderId="1" xfId="0" applyNumberFormat="1" applyFont="1" applyFill="1" applyBorder="1"/>
    <xf numFmtId="10" fontId="8" fillId="4" borderId="1" xfId="0" applyNumberFormat="1" applyFont="1" applyFill="1" applyBorder="1"/>
    <xf numFmtId="165" fontId="8" fillId="4" borderId="1" xfId="0" applyNumberFormat="1" applyFont="1" applyFill="1" applyBorder="1"/>
    <xf numFmtId="10" fontId="8" fillId="3" borderId="1" xfId="0" applyNumberFormat="1" applyFont="1" applyFill="1" applyBorder="1"/>
    <xf numFmtId="0" fontId="10" fillId="4" borderId="1" xfId="0" applyFont="1" applyFill="1" applyBorder="1"/>
    <xf numFmtId="0" fontId="8" fillId="5" borderId="1" xfId="0" applyFont="1" applyFill="1" applyBorder="1"/>
    <xf numFmtId="0" fontId="11" fillId="0" borderId="1" xfId="0" applyFont="1" applyBorder="1" applyAlignment="1">
      <alignment vertical="top" wrapText="1"/>
    </xf>
    <xf numFmtId="0" fontId="12" fillId="0" borderId="1" xfId="0" applyFont="1" applyBorder="1" applyAlignment="1">
      <alignment vertical="top" wrapText="1"/>
    </xf>
    <xf numFmtId="0" fontId="8" fillId="0" borderId="0" xfId="0" applyFont="1"/>
    <xf numFmtId="0" fontId="7" fillId="0" borderId="0" xfId="0" applyFont="1" applyAlignment="1">
      <alignment vertical="top" wrapText="1"/>
    </xf>
    <xf numFmtId="0" fontId="13" fillId="0" borderId="1" xfId="0" applyFont="1" applyBorder="1" applyAlignment="1">
      <alignment vertical="top" wrapText="1"/>
    </xf>
    <xf numFmtId="0" fontId="14" fillId="2" borderId="1" xfId="0" applyFont="1" applyFill="1" applyBorder="1"/>
    <xf numFmtId="0" fontId="15" fillId="0" borderId="0" xfId="0" applyFont="1" applyAlignment="1">
      <alignment vertical="top" wrapText="1"/>
    </xf>
    <xf numFmtId="0" fontId="16" fillId="0" borderId="0" xfId="0" applyFont="1" applyAlignment="1">
      <alignment vertical="top" wrapText="1"/>
    </xf>
    <xf numFmtId="0" fontId="4" fillId="0" borderId="0" xfId="0" applyFont="1" applyAlignment="1">
      <alignment vertical="top" wrapText="1"/>
    </xf>
    <xf numFmtId="0" fontId="0" fillId="0" borderId="0" xfId="0"/>
    <xf numFmtId="0" fontId="5" fillId="0" borderId="0" xfId="0" applyFont="1" applyAlignment="1">
      <alignment vertical="top" wrapText="1"/>
    </xf>
    <xf numFmtId="0" fontId="3" fillId="2" borderId="0" xfId="0" applyFont="1" applyFill="1" applyAlignment="1">
      <alignmen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334000" cy="9144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48"/>
  <sheetViews>
    <sheetView showGridLines="0" tabSelected="1" workbookViewId="0"/>
  </sheetViews>
  <sheetFormatPr defaultRowHeight="14.5" x14ac:dyDescent="0.35"/>
  <cols>
    <col min="1" max="1" width="2" customWidth="1"/>
    <col min="2" max="2" width="30" customWidth="1"/>
    <col min="3" max="3" width="22" customWidth="1"/>
    <col min="4" max="4" width="60" customWidth="1"/>
    <col min="5" max="6" width="20" customWidth="1"/>
  </cols>
  <sheetData>
    <row r="2" spans="2:6" ht="13" customHeight="1" x14ac:dyDescent="0.35"/>
    <row r="3" spans="2:6" ht="13" customHeight="1" x14ac:dyDescent="0.35"/>
    <row r="4" spans="2:6" ht="13" customHeight="1" x14ac:dyDescent="0.35"/>
    <row r="5" spans="2:6" ht="13" customHeight="1" x14ac:dyDescent="0.35"/>
    <row r="6" spans="2:6" ht="13" customHeight="1" x14ac:dyDescent="0.35"/>
    <row r="7" spans="2:6" ht="13" customHeight="1" x14ac:dyDescent="0.35"/>
    <row r="8" spans="2:6" ht="13" customHeight="1" x14ac:dyDescent="0.35"/>
    <row r="10" spans="2:6" ht="20" x14ac:dyDescent="0.4">
      <c r="B10" s="1" t="s">
        <v>0</v>
      </c>
    </row>
    <row r="11" spans="2:6" x14ac:dyDescent="0.35">
      <c r="B11" s="2" t="s">
        <v>1</v>
      </c>
    </row>
    <row r="13" spans="2:6" ht="24" customHeight="1" x14ac:dyDescent="0.35">
      <c r="B13" s="27" t="s">
        <v>2</v>
      </c>
      <c r="C13" s="25"/>
      <c r="D13" s="25"/>
      <c r="E13" s="25"/>
      <c r="F13" s="25"/>
    </row>
    <row r="14" spans="2:6" ht="14" customHeight="1" x14ac:dyDescent="0.35">
      <c r="B14" s="24" t="s">
        <v>3</v>
      </c>
      <c r="C14" s="25"/>
      <c r="D14" s="25"/>
      <c r="E14" s="25"/>
      <c r="F14" s="25"/>
    </row>
    <row r="15" spans="2:6" ht="14" customHeight="1" x14ac:dyDescent="0.35">
      <c r="B15" s="24" t="s">
        <v>4</v>
      </c>
      <c r="C15" s="25"/>
      <c r="D15" s="25"/>
      <c r="E15" s="25"/>
      <c r="F15" s="25"/>
    </row>
    <row r="16" spans="2:6" ht="14" customHeight="1" x14ac:dyDescent="0.35">
      <c r="B16" s="24" t="s">
        <v>5</v>
      </c>
      <c r="C16" s="25"/>
      <c r="D16" s="25"/>
      <c r="E16" s="25"/>
      <c r="F16" s="25"/>
    </row>
    <row r="17" spans="2:6" ht="14" customHeight="1" x14ac:dyDescent="0.35">
      <c r="B17" s="24"/>
      <c r="C17" s="25"/>
      <c r="D17" s="25"/>
      <c r="E17" s="25"/>
      <c r="F17" s="25"/>
    </row>
    <row r="18" spans="2:6" ht="14" customHeight="1" x14ac:dyDescent="0.35">
      <c r="B18" s="24" t="s">
        <v>6</v>
      </c>
      <c r="C18" s="25"/>
      <c r="D18" s="25"/>
      <c r="E18" s="25"/>
      <c r="F18" s="25"/>
    </row>
    <row r="19" spans="2:6" ht="14" customHeight="1" x14ac:dyDescent="0.35">
      <c r="B19" s="24" t="s">
        <v>7</v>
      </c>
      <c r="C19" s="25"/>
      <c r="D19" s="25"/>
      <c r="E19" s="25"/>
      <c r="F19" s="25"/>
    </row>
    <row r="21" spans="2:6" ht="24" customHeight="1" x14ac:dyDescent="0.35">
      <c r="B21" s="27" t="s">
        <v>8</v>
      </c>
      <c r="C21" s="25"/>
      <c r="D21" s="25"/>
      <c r="E21" s="25"/>
      <c r="F21" s="25"/>
    </row>
    <row r="22" spans="2:6" ht="52" customHeight="1" x14ac:dyDescent="0.35">
      <c r="B22" s="26" t="s">
        <v>9</v>
      </c>
      <c r="C22" s="25"/>
      <c r="D22" s="25"/>
      <c r="E22" s="25"/>
      <c r="F22" s="25"/>
    </row>
    <row r="24" spans="2:6" ht="26" customHeight="1" x14ac:dyDescent="0.35">
      <c r="B24" s="26" t="s">
        <v>10</v>
      </c>
      <c r="C24" s="25"/>
      <c r="D24" s="25"/>
      <c r="E24" s="25"/>
      <c r="F24" s="25"/>
    </row>
    <row r="26" spans="2:6" ht="26" customHeight="1" x14ac:dyDescent="0.35">
      <c r="B26" s="26" t="s">
        <v>11</v>
      </c>
      <c r="C26" s="25"/>
      <c r="D26" s="25"/>
      <c r="E26" s="25"/>
      <c r="F26" s="25"/>
    </row>
    <row r="29" spans="2:6" ht="24" customHeight="1" x14ac:dyDescent="0.35">
      <c r="B29" s="27" t="s">
        <v>12</v>
      </c>
      <c r="C29" s="25"/>
      <c r="D29" s="25"/>
      <c r="E29" s="25"/>
      <c r="F29" s="25"/>
    </row>
    <row r="30" spans="2:6" ht="65" customHeight="1" x14ac:dyDescent="0.35">
      <c r="B30" s="26" t="s">
        <v>13</v>
      </c>
      <c r="C30" s="25"/>
      <c r="D30" s="25"/>
      <c r="E30" s="25"/>
      <c r="F30" s="25"/>
    </row>
    <row r="32" spans="2:6" ht="39" customHeight="1" x14ac:dyDescent="0.35">
      <c r="B32" s="26" t="s">
        <v>14</v>
      </c>
      <c r="C32" s="25"/>
      <c r="D32" s="25"/>
      <c r="E32" s="25"/>
      <c r="F32" s="25"/>
    </row>
    <row r="35" spans="2:6" ht="24" customHeight="1" x14ac:dyDescent="0.35">
      <c r="B35" s="27" t="s">
        <v>15</v>
      </c>
      <c r="C35" s="25"/>
      <c r="D35" s="25"/>
      <c r="E35" s="25"/>
      <c r="F35" s="25"/>
    </row>
    <row r="36" spans="2:6" ht="65" customHeight="1" x14ac:dyDescent="0.35">
      <c r="B36" s="26" t="s">
        <v>16</v>
      </c>
      <c r="C36" s="25"/>
      <c r="D36" s="25"/>
      <c r="E36" s="25"/>
      <c r="F36" s="25"/>
    </row>
    <row r="38" spans="2:6" ht="24" customHeight="1" x14ac:dyDescent="0.35">
      <c r="B38" s="27" t="s">
        <v>17</v>
      </c>
      <c r="C38" s="25"/>
      <c r="D38" s="25"/>
      <c r="E38" s="25"/>
      <c r="F38" s="25"/>
    </row>
    <row r="39" spans="2:6" ht="26" customHeight="1" x14ac:dyDescent="0.35">
      <c r="B39" s="24" t="s">
        <v>18</v>
      </c>
      <c r="C39" s="25"/>
      <c r="D39" s="25"/>
      <c r="E39" s="25"/>
      <c r="F39" s="25"/>
    </row>
    <row r="41" spans="2:6" ht="24" customHeight="1" x14ac:dyDescent="0.35">
      <c r="B41" s="27" t="s">
        <v>19</v>
      </c>
      <c r="C41" s="25"/>
      <c r="D41" s="25"/>
      <c r="E41" s="25"/>
      <c r="F41" s="25"/>
    </row>
    <row r="42" spans="2:6" ht="39" customHeight="1" x14ac:dyDescent="0.35">
      <c r="B42" s="24" t="s">
        <v>20</v>
      </c>
      <c r="C42" s="25"/>
      <c r="D42" s="25"/>
      <c r="E42" s="25"/>
      <c r="F42" s="25"/>
    </row>
    <row r="44" spans="2:6" ht="24" customHeight="1" x14ac:dyDescent="0.35">
      <c r="B44" s="27" t="s">
        <v>21</v>
      </c>
      <c r="C44" s="25"/>
      <c r="D44" s="25"/>
      <c r="E44" s="25"/>
      <c r="F44" s="25"/>
    </row>
    <row r="45" spans="2:6" ht="14" customHeight="1" x14ac:dyDescent="0.35">
      <c r="B45" s="24" t="s">
        <v>22</v>
      </c>
      <c r="C45" s="25"/>
      <c r="D45" s="25"/>
      <c r="E45" s="25"/>
      <c r="F45" s="25"/>
    </row>
    <row r="46" spans="2:6" ht="39" customHeight="1" x14ac:dyDescent="0.35">
      <c r="B46" s="26" t="s">
        <v>23</v>
      </c>
      <c r="C46" s="25"/>
      <c r="D46" s="25"/>
      <c r="E46" s="25"/>
      <c r="F46" s="25"/>
    </row>
    <row r="48" spans="2:6" ht="26" customHeight="1" x14ac:dyDescent="0.35">
      <c r="B48" s="24" t="s">
        <v>24</v>
      </c>
      <c r="C48" s="25"/>
      <c r="D48" s="25"/>
      <c r="E48" s="25"/>
      <c r="F48" s="25"/>
    </row>
  </sheetData>
  <mergeCells count="24">
    <mergeCell ref="B48:F48"/>
    <mergeCell ref="B42:F42"/>
    <mergeCell ref="B14:F14"/>
    <mergeCell ref="B17:F17"/>
    <mergeCell ref="B13:F13"/>
    <mergeCell ref="B44:F44"/>
    <mergeCell ref="B29:F29"/>
    <mergeCell ref="B38:F38"/>
    <mergeCell ref="B19:F19"/>
    <mergeCell ref="B30:F30"/>
    <mergeCell ref="B24:F24"/>
    <mergeCell ref="B15:F15"/>
    <mergeCell ref="B45:F45"/>
    <mergeCell ref="B36:F36"/>
    <mergeCell ref="B32:F32"/>
    <mergeCell ref="B26:F26"/>
    <mergeCell ref="B16:F16"/>
    <mergeCell ref="B46:F46"/>
    <mergeCell ref="B22:F22"/>
    <mergeCell ref="B18:F18"/>
    <mergeCell ref="B21:F21"/>
    <mergeCell ref="B39:F39"/>
    <mergeCell ref="B41:F41"/>
    <mergeCell ref="B35:F35"/>
  </mergeCells>
  <pageMargins left="0.75" right="0.75" top="1" bottom="1" header="0.5" footer="0.5"/>
  <headerFooter>
    <oddFooter>&amp;C&amp;8 &amp;K777777© 2026 Certified SysAdmin LLC d/b/a RothIRAHub  ·  rothirahub.com/roth-ira-georgia/  ·  rate verified as of 2026-07-29</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2"/>
  <sheetViews>
    <sheetView showGridLines="0" workbookViewId="0"/>
  </sheetViews>
  <sheetFormatPr defaultRowHeight="14.5" x14ac:dyDescent="0.35"/>
  <cols>
    <col min="1" max="1" width="2" customWidth="1"/>
    <col min="2" max="2" width="42" customWidth="1"/>
    <col min="3" max="3" width="18" customWidth="1"/>
    <col min="4" max="4" width="58" customWidth="1"/>
    <col min="5" max="5" width="14" customWidth="1"/>
  </cols>
  <sheetData>
    <row r="2" spans="2:6" ht="19" x14ac:dyDescent="0.4">
      <c r="B2" s="3" t="s">
        <v>25</v>
      </c>
    </row>
    <row r="3" spans="2:6" x14ac:dyDescent="0.35">
      <c r="B3" s="2" t="s">
        <v>26</v>
      </c>
    </row>
    <row r="5" spans="2:6" ht="52" customHeight="1" x14ac:dyDescent="0.35">
      <c r="B5" s="26" t="s">
        <v>27</v>
      </c>
      <c r="C5" s="25"/>
      <c r="D5" s="25"/>
      <c r="E5" s="25"/>
      <c r="F5" s="25"/>
    </row>
    <row r="8" spans="2:6" ht="24" customHeight="1" x14ac:dyDescent="0.35">
      <c r="B8" s="27" t="s">
        <v>28</v>
      </c>
      <c r="C8" s="25"/>
      <c r="D8" s="25"/>
      <c r="E8" s="25"/>
      <c r="F8" s="25"/>
    </row>
    <row r="9" spans="2:6" x14ac:dyDescent="0.35">
      <c r="B9" s="4" t="s">
        <v>29</v>
      </c>
      <c r="C9" s="5">
        <v>66</v>
      </c>
      <c r="D9" s="6" t="s">
        <v>30</v>
      </c>
    </row>
    <row r="10" spans="2:6" x14ac:dyDescent="0.35">
      <c r="B10" s="4" t="s">
        <v>31</v>
      </c>
      <c r="C10" s="7">
        <v>100000</v>
      </c>
      <c r="D10" s="6" t="s">
        <v>32</v>
      </c>
    </row>
    <row r="11" spans="2:6" x14ac:dyDescent="0.35">
      <c r="B11" s="4" t="s">
        <v>33</v>
      </c>
      <c r="C11" s="7">
        <v>0</v>
      </c>
      <c r="D11" s="6" t="s">
        <v>34</v>
      </c>
    </row>
    <row r="12" spans="2:6" x14ac:dyDescent="0.35">
      <c r="B12" s="4" t="s">
        <v>35</v>
      </c>
      <c r="C12" s="7">
        <v>0</v>
      </c>
      <c r="D12" s="6" t="s">
        <v>36</v>
      </c>
    </row>
    <row r="13" spans="2:6" x14ac:dyDescent="0.35">
      <c r="B13" s="4" t="s">
        <v>37</v>
      </c>
      <c r="C13" s="5">
        <v>0</v>
      </c>
      <c r="D13" s="6" t="s">
        <v>38</v>
      </c>
    </row>
    <row r="15" spans="2:6" ht="24" customHeight="1" x14ac:dyDescent="0.35">
      <c r="B15" s="27" t="s">
        <v>39</v>
      </c>
      <c r="C15" s="25"/>
      <c r="D15" s="25"/>
      <c r="E15" s="25"/>
      <c r="F15" s="25"/>
    </row>
    <row r="16" spans="2:6" x14ac:dyDescent="0.35">
      <c r="B16" s="4" t="s">
        <v>40</v>
      </c>
      <c r="C16" s="8">
        <f>IF(C9&lt;62,0,IF(C9&lt;65,35000,65000))</f>
        <v>65000</v>
      </c>
      <c r="D16" s="6" t="s">
        <v>41</v>
      </c>
    </row>
    <row r="17" spans="2:6" x14ac:dyDescent="0.35">
      <c r="B17" s="4" t="s">
        <v>42</v>
      </c>
      <c r="C17" s="8">
        <f>MIN(C12,5000)</f>
        <v>0</v>
      </c>
      <c r="D17" s="6" t="s">
        <v>43</v>
      </c>
    </row>
    <row r="18" spans="2:6" x14ac:dyDescent="0.35">
      <c r="B18" s="4" t="s">
        <v>44</v>
      </c>
      <c r="C18" s="8">
        <f>C16-C17</f>
        <v>65000</v>
      </c>
      <c r="D18" s="6" t="s">
        <v>45</v>
      </c>
    </row>
    <row r="19" spans="2:6" x14ac:dyDescent="0.35">
      <c r="B19" s="4" t="s">
        <v>46</v>
      </c>
      <c r="C19" s="8">
        <f>C10+C11</f>
        <v>100000</v>
      </c>
      <c r="D19" s="6" t="s">
        <v>47</v>
      </c>
    </row>
    <row r="20" spans="2:6" x14ac:dyDescent="0.35">
      <c r="B20" s="4" t="s">
        <v>48</v>
      </c>
      <c r="C20" s="8">
        <f>MIN(C18,C19)</f>
        <v>65000</v>
      </c>
      <c r="D20" s="6" t="s">
        <v>49</v>
      </c>
    </row>
    <row r="21" spans="2:6" x14ac:dyDescent="0.35">
      <c r="B21" s="4" t="s">
        <v>50</v>
      </c>
      <c r="C21" s="8">
        <f>IF(C13=1,30000,15000)</f>
        <v>15000</v>
      </c>
      <c r="D21" s="6" t="s">
        <v>51</v>
      </c>
    </row>
    <row r="22" spans="2:6" x14ac:dyDescent="0.35">
      <c r="B22" s="4" t="s">
        <v>52</v>
      </c>
      <c r="C22" s="8">
        <f>MAX(0,C19-C20-C21)</f>
        <v>20000</v>
      </c>
      <c r="D22" s="6"/>
    </row>
    <row r="23" spans="2:6" ht="15.5" x14ac:dyDescent="0.35">
      <c r="B23" s="9" t="s">
        <v>53</v>
      </c>
      <c r="C23" s="10">
        <f>C22*0.0499</f>
        <v>998</v>
      </c>
      <c r="D23" s="6" t="s">
        <v>54</v>
      </c>
    </row>
    <row r="24" spans="2:6" x14ac:dyDescent="0.35">
      <c r="B24" s="4" t="s">
        <v>55</v>
      </c>
      <c r="C24" s="11">
        <f>IF(C10=0,0,C23/C10)</f>
        <v>9.9799999999999993E-3</v>
      </c>
      <c r="D24" s="6" t="s">
        <v>56</v>
      </c>
    </row>
    <row r="26" spans="2:6" ht="24" customHeight="1" x14ac:dyDescent="0.35">
      <c r="B26" s="27" t="s">
        <v>57</v>
      </c>
      <c r="C26" s="25"/>
      <c r="D26" s="25"/>
      <c r="E26" s="25"/>
      <c r="F26" s="25"/>
    </row>
    <row r="27" spans="2:6" x14ac:dyDescent="0.35">
      <c r="B27" s="4" t="s">
        <v>58</v>
      </c>
      <c r="C27" s="12">
        <f>MAX(0,C19-MIN(IF(C9+1&lt;62,0,IF(C9+1&lt;65,35000,70000))-C17,C19)-C21)*0.0499</f>
        <v>748.5</v>
      </c>
      <c r="D27" s="6" t="s">
        <v>59</v>
      </c>
    </row>
    <row r="28" spans="2:6" x14ac:dyDescent="0.35">
      <c r="B28" s="4" t="s">
        <v>60</v>
      </c>
      <c r="C28" s="12">
        <f>C22*0.0399</f>
        <v>798</v>
      </c>
      <c r="D28" s="6" t="s">
        <v>61</v>
      </c>
    </row>
    <row r="30" spans="2:6" ht="39" customHeight="1" x14ac:dyDescent="0.35">
      <c r="B30" s="26" t="s">
        <v>62</v>
      </c>
      <c r="C30" s="25"/>
      <c r="D30" s="25"/>
      <c r="E30" s="25"/>
      <c r="F30" s="25"/>
    </row>
    <row r="32" spans="2:6" ht="65" customHeight="1" x14ac:dyDescent="0.35">
      <c r="B32" s="26" t="s">
        <v>63</v>
      </c>
      <c r="C32" s="25"/>
      <c r="D32" s="25"/>
      <c r="E32" s="25"/>
      <c r="F32" s="25"/>
    </row>
  </sheetData>
  <mergeCells count="6">
    <mergeCell ref="B30:F30"/>
    <mergeCell ref="B15:F15"/>
    <mergeCell ref="B5:F5"/>
    <mergeCell ref="B8:F8"/>
    <mergeCell ref="B32:F32"/>
    <mergeCell ref="B26:F26"/>
  </mergeCells>
  <pageMargins left="0.75" right="0.75" top="1" bottom="1" header="0.5" footer="0.5"/>
  <headerFooter>
    <oddFooter>&amp;C&amp;8 &amp;K777777© 2026 Certified SysAdmin LLC d/b/a RothIRAHub  ·  rothirahub.com/roth-ira-georgia/  ·  rate verified as of 2026-07-29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6"/>
  <sheetViews>
    <sheetView showGridLines="0" workbookViewId="0"/>
  </sheetViews>
  <sheetFormatPr defaultRowHeight="14.5" x14ac:dyDescent="0.35"/>
  <cols>
    <col min="1" max="1" width="2" customWidth="1"/>
    <col min="2" max="2" width="44" customWidth="1"/>
    <col min="3" max="3" width="18" customWidth="1"/>
    <col min="4" max="4" width="56" customWidth="1"/>
    <col min="5" max="5" width="14" customWidth="1"/>
  </cols>
  <sheetData>
    <row r="2" spans="2:6" ht="19" x14ac:dyDescent="0.4">
      <c r="B2" s="3" t="s">
        <v>64</v>
      </c>
    </row>
    <row r="3" spans="2:6" x14ac:dyDescent="0.35">
      <c r="B3" s="2" t="s">
        <v>65</v>
      </c>
    </row>
    <row r="5" spans="2:6" ht="52" customHeight="1" x14ac:dyDescent="0.35">
      <c r="B5" s="26" t="s">
        <v>66</v>
      </c>
      <c r="C5" s="25"/>
      <c r="D5" s="25"/>
      <c r="E5" s="25"/>
      <c r="F5" s="25"/>
    </row>
    <row r="9" spans="2:6" ht="24" customHeight="1" x14ac:dyDescent="0.35">
      <c r="B9" s="27" t="s">
        <v>28</v>
      </c>
      <c r="C9" s="25"/>
      <c r="D9" s="25"/>
      <c r="E9" s="25"/>
      <c r="F9" s="25"/>
    </row>
    <row r="10" spans="2:6" x14ac:dyDescent="0.35">
      <c r="B10" s="4" t="s">
        <v>67</v>
      </c>
      <c r="C10" s="7">
        <v>100000</v>
      </c>
      <c r="D10" s="6"/>
    </row>
    <row r="11" spans="2:6" x14ac:dyDescent="0.35">
      <c r="B11" s="4" t="s">
        <v>68</v>
      </c>
      <c r="C11" s="5">
        <v>66</v>
      </c>
      <c r="D11" s="6" t="s">
        <v>69</v>
      </c>
    </row>
    <row r="12" spans="2:6" x14ac:dyDescent="0.35">
      <c r="B12" s="4" t="s">
        <v>70</v>
      </c>
      <c r="C12" s="13">
        <v>0</v>
      </c>
      <c r="D12" s="6" t="s">
        <v>71</v>
      </c>
    </row>
    <row r="13" spans="2:6" x14ac:dyDescent="0.35">
      <c r="B13" s="4" t="s">
        <v>37</v>
      </c>
      <c r="C13" s="5">
        <v>0</v>
      </c>
      <c r="D13" s="6" t="s">
        <v>72</v>
      </c>
    </row>
    <row r="15" spans="2:6" ht="24" customHeight="1" x14ac:dyDescent="0.35">
      <c r="B15" s="27" t="s">
        <v>73</v>
      </c>
      <c r="C15" s="25"/>
      <c r="D15" s="25"/>
      <c r="E15" s="25"/>
      <c r="F15" s="25"/>
    </row>
    <row r="16" spans="2:6" x14ac:dyDescent="0.35">
      <c r="B16" s="4" t="s">
        <v>74</v>
      </c>
      <c r="C16" s="8">
        <f>IF(C11&lt;62,0,IF(C11&lt;65,35000,65000))</f>
        <v>65000</v>
      </c>
      <c r="D16" s="6"/>
    </row>
    <row r="17" spans="2:6" x14ac:dyDescent="0.35">
      <c r="B17" s="4" t="s">
        <v>75</v>
      </c>
      <c r="C17" s="8">
        <f>IF(C13=1,30000,15000)</f>
        <v>15000</v>
      </c>
      <c r="D17" s="6"/>
    </row>
    <row r="18" spans="2:6" x14ac:dyDescent="0.35">
      <c r="B18" s="4" t="s">
        <v>76</v>
      </c>
      <c r="C18" s="12">
        <f>MAX(0,C10-C16-C17)*0.0499</f>
        <v>998</v>
      </c>
      <c r="D18" s="6" t="s">
        <v>77</v>
      </c>
    </row>
    <row r="19" spans="2:6" x14ac:dyDescent="0.35">
      <c r="B19" s="4" t="s">
        <v>78</v>
      </c>
      <c r="C19" s="12">
        <f>C10*C12</f>
        <v>0</v>
      </c>
      <c r="D19" s="6" t="s">
        <v>79</v>
      </c>
    </row>
    <row r="20" spans="2:6" ht="15.5" x14ac:dyDescent="0.35">
      <c r="B20" s="9" t="s">
        <v>80</v>
      </c>
      <c r="C20" s="14" t="str">
        <f>IF(C18&lt;C19,"Convert AFTER you move",IF(C18&gt;C19,"Convert BEFORE you move","Identical"))</f>
        <v>Convert BEFORE you move</v>
      </c>
      <c r="D20" s="6"/>
    </row>
    <row r="21" spans="2:6" ht="15.5" x14ac:dyDescent="0.35">
      <c r="B21" s="9" t="s">
        <v>81</v>
      </c>
      <c r="C21" s="10">
        <f>ABS(C18-C19)</f>
        <v>998</v>
      </c>
      <c r="D21" s="6"/>
    </row>
    <row r="22" spans="2:6" x14ac:dyDescent="0.35">
      <c r="B22" s="4" t="s">
        <v>82</v>
      </c>
      <c r="C22" s="11">
        <f>IF(C10=0,0,C18/C10)</f>
        <v>9.9799999999999993E-3</v>
      </c>
      <c r="D22" s="6" t="s">
        <v>83</v>
      </c>
    </row>
    <row r="24" spans="2:6" ht="39" customHeight="1" x14ac:dyDescent="0.35">
      <c r="B24" s="26" t="s">
        <v>84</v>
      </c>
      <c r="C24" s="25"/>
      <c r="D24" s="25"/>
      <c r="E24" s="25"/>
      <c r="F24" s="25"/>
    </row>
    <row r="26" spans="2:6" ht="39" customHeight="1" x14ac:dyDescent="0.35">
      <c r="B26" s="26" t="s">
        <v>85</v>
      </c>
      <c r="C26" s="25"/>
      <c r="D26" s="25"/>
      <c r="E26" s="25"/>
      <c r="F26" s="25"/>
    </row>
  </sheetData>
  <mergeCells count="5">
    <mergeCell ref="B24:F24"/>
    <mergeCell ref="B15:F15"/>
    <mergeCell ref="B5:F5"/>
    <mergeCell ref="B26:F26"/>
    <mergeCell ref="B9:F9"/>
  </mergeCells>
  <pageMargins left="0.75" right="0.75" top="1" bottom="1" header="0.5" footer="0.5"/>
  <headerFooter>
    <oddFooter>&amp;C&amp;8 &amp;K777777© 2026 Certified SysAdmin LLC d/b/a RothIRAHub  ·  rothirahub.com/roth-ira-georgia/  ·  rate verified as of 2026-07-29</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17"/>
  <sheetViews>
    <sheetView showGridLines="0" workbookViewId="0"/>
  </sheetViews>
  <sheetFormatPr defaultRowHeight="14.5" x14ac:dyDescent="0.35"/>
  <cols>
    <col min="1" max="1" width="2" customWidth="1"/>
    <col min="2" max="2" width="34" customWidth="1"/>
    <col min="3" max="3" width="12" customWidth="1"/>
    <col min="4" max="4" width="46" customWidth="1"/>
    <col min="5" max="5" width="18" customWidth="1"/>
    <col min="6" max="6" width="46" customWidth="1"/>
  </cols>
  <sheetData>
    <row r="2" spans="2:6" ht="19" x14ac:dyDescent="0.4">
      <c r="B2" s="3" t="s">
        <v>86</v>
      </c>
    </row>
    <row r="4" spans="2:6" ht="52" customHeight="1" x14ac:dyDescent="0.35">
      <c r="B4" s="26" t="s">
        <v>87</v>
      </c>
      <c r="C4" s="25"/>
      <c r="D4" s="25"/>
      <c r="E4" s="25"/>
      <c r="F4" s="25"/>
    </row>
    <row r="7" spans="2:6" x14ac:dyDescent="0.35">
      <c r="B7" s="15" t="s">
        <v>88</v>
      </c>
      <c r="C7" s="15" t="s">
        <v>89</v>
      </c>
      <c r="D7" s="15" t="s">
        <v>90</v>
      </c>
      <c r="E7" s="15" t="s">
        <v>91</v>
      </c>
      <c r="F7" s="15" t="s">
        <v>92</v>
      </c>
    </row>
    <row r="8" spans="2:6" ht="34" customHeight="1" x14ac:dyDescent="0.35">
      <c r="B8" s="16" t="s">
        <v>93</v>
      </c>
      <c r="C8" s="16" t="s">
        <v>94</v>
      </c>
      <c r="D8" s="16" t="s">
        <v>95</v>
      </c>
      <c r="E8" s="16" t="s">
        <v>96</v>
      </c>
      <c r="F8" s="16" t="s">
        <v>97</v>
      </c>
    </row>
    <row r="9" spans="2:6" ht="34" customHeight="1" x14ac:dyDescent="0.35">
      <c r="B9" s="16" t="s">
        <v>98</v>
      </c>
      <c r="C9" s="16" t="s">
        <v>99</v>
      </c>
      <c r="D9" s="16" t="s">
        <v>100</v>
      </c>
      <c r="E9" s="16" t="s">
        <v>96</v>
      </c>
      <c r="F9" s="16" t="s">
        <v>101</v>
      </c>
    </row>
    <row r="10" spans="2:6" ht="34" customHeight="1" x14ac:dyDescent="0.35">
      <c r="B10" s="16" t="s">
        <v>102</v>
      </c>
      <c r="C10" s="16" t="s">
        <v>103</v>
      </c>
      <c r="D10" s="16" t="s">
        <v>104</v>
      </c>
      <c r="E10" s="16" t="s">
        <v>105</v>
      </c>
      <c r="F10" s="16" t="s">
        <v>106</v>
      </c>
    </row>
    <row r="11" spans="2:6" ht="34" customHeight="1" x14ac:dyDescent="0.35">
      <c r="B11" s="16" t="s">
        <v>107</v>
      </c>
      <c r="C11" s="16" t="s">
        <v>108</v>
      </c>
      <c r="D11" s="16" t="s">
        <v>109</v>
      </c>
      <c r="E11" s="16" t="s">
        <v>105</v>
      </c>
      <c r="F11" s="16" t="s">
        <v>110</v>
      </c>
    </row>
    <row r="12" spans="2:6" ht="34" customHeight="1" x14ac:dyDescent="0.35">
      <c r="B12" s="16" t="s">
        <v>111</v>
      </c>
      <c r="C12" s="16" t="s">
        <v>99</v>
      </c>
      <c r="D12" s="16" t="s">
        <v>112</v>
      </c>
      <c r="E12" s="17" t="s">
        <v>113</v>
      </c>
      <c r="F12" s="16" t="s">
        <v>114</v>
      </c>
    </row>
    <row r="13" spans="2:6" ht="34" customHeight="1" x14ac:dyDescent="0.35">
      <c r="B13" s="16" t="s">
        <v>115</v>
      </c>
      <c r="C13" s="16" t="s">
        <v>116</v>
      </c>
      <c r="D13" s="16" t="s">
        <v>117</v>
      </c>
      <c r="E13" s="17" t="s">
        <v>113</v>
      </c>
      <c r="F13" s="16" t="s">
        <v>118</v>
      </c>
    </row>
    <row r="14" spans="2:6" ht="34" customHeight="1" x14ac:dyDescent="0.35">
      <c r="B14" s="16" t="s">
        <v>119</v>
      </c>
      <c r="C14" s="16" t="s">
        <v>94</v>
      </c>
      <c r="D14" s="16" t="s">
        <v>120</v>
      </c>
      <c r="E14" s="17" t="s">
        <v>113</v>
      </c>
      <c r="F14" s="16" t="s">
        <v>121</v>
      </c>
    </row>
    <row r="15" spans="2:6" ht="34" customHeight="1" x14ac:dyDescent="0.35">
      <c r="B15" s="16" t="s">
        <v>122</v>
      </c>
      <c r="C15" s="16" t="s">
        <v>94</v>
      </c>
      <c r="D15" s="16" t="s">
        <v>123</v>
      </c>
      <c r="E15" s="17" t="s">
        <v>113</v>
      </c>
      <c r="F15" s="16" t="s">
        <v>124</v>
      </c>
    </row>
    <row r="17" spans="2:6" ht="52" customHeight="1" x14ac:dyDescent="0.35">
      <c r="B17" s="26" t="s">
        <v>125</v>
      </c>
      <c r="C17" s="25"/>
      <c r="D17" s="25"/>
      <c r="E17" s="25"/>
      <c r="F17" s="25"/>
    </row>
  </sheetData>
  <mergeCells count="2">
    <mergeCell ref="B4:F4"/>
    <mergeCell ref="B17:F17"/>
  </mergeCells>
  <pageMargins left="0.75" right="0.75" top="1" bottom="1" header="0.5" footer="0.5"/>
  <headerFooter>
    <oddFooter>&amp;C&amp;8 &amp;K777777© 2026 Certified SysAdmin LLC d/b/a RothIRAHub  ·  rothirahub.com/roth-ira-georgia/  ·  rate verified as of 2026-07-29</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17"/>
  <sheetViews>
    <sheetView showGridLines="0" workbookViewId="0"/>
  </sheetViews>
  <sheetFormatPr defaultRowHeight="14.5" x14ac:dyDescent="0.35"/>
  <cols>
    <col min="1" max="1" width="2" customWidth="1"/>
    <col min="2" max="2" width="38" customWidth="1"/>
    <col min="3" max="3" width="74" customWidth="1"/>
  </cols>
  <sheetData>
    <row r="2" spans="2:3" ht="19" x14ac:dyDescent="0.4">
      <c r="B2" s="3" t="s">
        <v>126</v>
      </c>
    </row>
    <row r="4" spans="2:3" ht="26" customHeight="1" x14ac:dyDescent="0.35">
      <c r="B4" s="18" t="s">
        <v>127</v>
      </c>
      <c r="C4" s="19" t="s">
        <v>128</v>
      </c>
    </row>
    <row r="5" spans="2:3" ht="26" customHeight="1" x14ac:dyDescent="0.35">
      <c r="B5" s="18" t="s">
        <v>129</v>
      </c>
      <c r="C5" s="19" t="s">
        <v>130</v>
      </c>
    </row>
    <row r="6" spans="2:3" ht="26" customHeight="1" x14ac:dyDescent="0.35">
      <c r="B6" s="18" t="s">
        <v>131</v>
      </c>
      <c r="C6" s="19" t="s">
        <v>132</v>
      </c>
    </row>
    <row r="7" spans="2:3" ht="26" customHeight="1" x14ac:dyDescent="0.35">
      <c r="B7" s="18" t="s">
        <v>133</v>
      </c>
      <c r="C7" s="19" t="s">
        <v>134</v>
      </c>
    </row>
    <row r="8" spans="2:3" ht="26" customHeight="1" x14ac:dyDescent="0.35">
      <c r="B8" s="18" t="s">
        <v>135</v>
      </c>
      <c r="C8" s="19" t="s">
        <v>136</v>
      </c>
    </row>
    <row r="9" spans="2:3" ht="26" customHeight="1" x14ac:dyDescent="0.35">
      <c r="B9" s="18" t="s">
        <v>137</v>
      </c>
      <c r="C9" s="19" t="s">
        <v>138</v>
      </c>
    </row>
    <row r="10" spans="2:3" ht="26" customHeight="1" x14ac:dyDescent="0.35">
      <c r="B10" s="18" t="s">
        <v>139</v>
      </c>
      <c r="C10" s="19" t="s">
        <v>140</v>
      </c>
    </row>
    <row r="11" spans="2:3" ht="26" customHeight="1" x14ac:dyDescent="0.35">
      <c r="B11" s="18" t="s">
        <v>141</v>
      </c>
      <c r="C11" s="19" t="s">
        <v>134</v>
      </c>
    </row>
    <row r="12" spans="2:3" ht="26" customHeight="1" x14ac:dyDescent="0.35">
      <c r="B12" s="18" t="s">
        <v>142</v>
      </c>
      <c r="C12" s="19" t="s">
        <v>134</v>
      </c>
    </row>
    <row r="13" spans="2:3" ht="26" customHeight="1" x14ac:dyDescent="0.35">
      <c r="B13" s="18" t="s">
        <v>143</v>
      </c>
      <c r="C13" s="19" t="s">
        <v>144</v>
      </c>
    </row>
    <row r="14" spans="2:3" ht="26" customHeight="1" x14ac:dyDescent="0.35">
      <c r="B14" s="18" t="s">
        <v>145</v>
      </c>
      <c r="C14" s="19" t="s">
        <v>146</v>
      </c>
    </row>
    <row r="15" spans="2:3" ht="26" customHeight="1" x14ac:dyDescent="0.35">
      <c r="B15" s="18" t="s">
        <v>147</v>
      </c>
      <c r="C15" s="19" t="s">
        <v>148</v>
      </c>
    </row>
    <row r="16" spans="2:3" ht="26" customHeight="1" x14ac:dyDescent="0.35">
      <c r="B16" s="18" t="s">
        <v>149</v>
      </c>
      <c r="C16" s="19" t="s">
        <v>150</v>
      </c>
    </row>
    <row r="17" spans="2:3" ht="26" customHeight="1" x14ac:dyDescent="0.35">
      <c r="B17" s="18" t="s">
        <v>151</v>
      </c>
      <c r="C17" s="19" t="s">
        <v>152</v>
      </c>
    </row>
  </sheetData>
  <pageMargins left="0.75" right="0.75" top="1" bottom="1" header="0.5" footer="0.5"/>
  <headerFooter>
    <oddFooter>&amp;C&amp;8 &amp;K777777© 2026 Certified SysAdmin LLC d/b/a RothIRAHub  ·  rothirahub.com/roth-ira-georgia/  ·  rate verified as of 2026-07-29</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G11"/>
  <sheetViews>
    <sheetView showGridLines="0" workbookViewId="0"/>
  </sheetViews>
  <sheetFormatPr defaultRowHeight="14.5" x14ac:dyDescent="0.35"/>
  <cols>
    <col min="1" max="1" width="2" customWidth="1"/>
    <col min="2" max="2" width="16" customWidth="1"/>
    <col min="3" max="3" width="24" customWidth="1"/>
    <col min="4" max="4" width="40" customWidth="1"/>
    <col min="5" max="5" width="14" customWidth="1"/>
    <col min="6" max="6" width="26" customWidth="1"/>
    <col min="7" max="7" width="30" customWidth="1"/>
  </cols>
  <sheetData>
    <row r="2" spans="2:7" ht="19" x14ac:dyDescent="0.4">
      <c r="B2" s="3" t="s">
        <v>153</v>
      </c>
    </row>
    <row r="4" spans="2:7" x14ac:dyDescent="0.35">
      <c r="B4" s="15" t="s">
        <v>154</v>
      </c>
      <c r="C4" s="15" t="s">
        <v>155</v>
      </c>
      <c r="D4" s="15" t="s">
        <v>156</v>
      </c>
      <c r="E4" s="15" t="s">
        <v>157</v>
      </c>
      <c r="F4" s="15" t="s">
        <v>158</v>
      </c>
      <c r="G4" s="15" t="s">
        <v>159</v>
      </c>
    </row>
    <row r="5" spans="2:7" ht="30" customHeight="1" x14ac:dyDescent="0.35">
      <c r="B5" s="20" t="s">
        <v>160</v>
      </c>
      <c r="C5" s="16" t="s">
        <v>161</v>
      </c>
      <c r="D5" s="16" t="s">
        <v>162</v>
      </c>
      <c r="E5" s="16" t="s">
        <v>134</v>
      </c>
      <c r="F5" s="16" t="s">
        <v>134</v>
      </c>
      <c r="G5" s="16" t="s">
        <v>163</v>
      </c>
    </row>
    <row r="6" spans="2:7" ht="30" customHeight="1" x14ac:dyDescent="0.35">
      <c r="B6" s="20" t="s">
        <v>164</v>
      </c>
      <c r="C6" s="16" t="s">
        <v>165</v>
      </c>
      <c r="D6" s="16" t="s">
        <v>166</v>
      </c>
      <c r="E6" s="16" t="s">
        <v>134</v>
      </c>
      <c r="F6" s="16" t="s">
        <v>167</v>
      </c>
      <c r="G6" s="16" t="s">
        <v>168</v>
      </c>
    </row>
    <row r="7" spans="2:7" ht="30" customHeight="1" x14ac:dyDescent="0.35">
      <c r="B7" s="20" t="s">
        <v>169</v>
      </c>
      <c r="C7" s="16" t="s">
        <v>170</v>
      </c>
      <c r="D7" s="16" t="s">
        <v>171</v>
      </c>
      <c r="E7" s="16" t="s">
        <v>172</v>
      </c>
      <c r="F7" s="16" t="s">
        <v>173</v>
      </c>
      <c r="G7" s="16" t="s">
        <v>174</v>
      </c>
    </row>
    <row r="8" spans="2:7" ht="30" customHeight="1" x14ac:dyDescent="0.35">
      <c r="B8" s="20" t="s">
        <v>175</v>
      </c>
      <c r="C8" s="16" t="s">
        <v>176</v>
      </c>
      <c r="D8" s="16" t="s">
        <v>177</v>
      </c>
      <c r="E8" s="16" t="s">
        <v>134</v>
      </c>
      <c r="F8" s="16" t="s">
        <v>178</v>
      </c>
      <c r="G8" s="16" t="s">
        <v>179</v>
      </c>
    </row>
    <row r="9" spans="2:7" ht="30" customHeight="1" x14ac:dyDescent="0.35">
      <c r="B9" s="20" t="s">
        <v>180</v>
      </c>
      <c r="C9" s="16" t="s">
        <v>176</v>
      </c>
      <c r="D9" s="16" t="s">
        <v>177</v>
      </c>
      <c r="E9" s="16" t="s">
        <v>134</v>
      </c>
      <c r="F9" s="16" t="s">
        <v>178</v>
      </c>
      <c r="G9" s="16" t="s">
        <v>179</v>
      </c>
    </row>
    <row r="10" spans="2:7" ht="30" customHeight="1" x14ac:dyDescent="0.35">
      <c r="B10" s="20" t="s">
        <v>181</v>
      </c>
      <c r="C10" s="16" t="s">
        <v>182</v>
      </c>
      <c r="D10" s="16" t="s">
        <v>183</v>
      </c>
      <c r="E10" s="16" t="s">
        <v>184</v>
      </c>
      <c r="F10" s="16" t="s">
        <v>185</v>
      </c>
      <c r="G10" s="16" t="s">
        <v>186</v>
      </c>
    </row>
    <row r="11" spans="2:7" ht="30" customHeight="1" x14ac:dyDescent="0.35">
      <c r="B11" s="20" t="s">
        <v>187</v>
      </c>
      <c r="C11" s="16" t="s">
        <v>188</v>
      </c>
      <c r="D11" s="16" t="s">
        <v>189</v>
      </c>
      <c r="E11" s="16" t="s">
        <v>134</v>
      </c>
      <c r="F11" s="16" t="s">
        <v>134</v>
      </c>
      <c r="G11" s="16" t="s">
        <v>190</v>
      </c>
    </row>
  </sheetData>
  <pageMargins left="0.75" right="0.75" top="1" bottom="1" header="0.5" footer="0.5"/>
  <headerFooter>
    <oddFooter>&amp;C&amp;8 &amp;K777777© 2026 Certified SysAdmin LLC d/b/a RothIRAHub  ·  rothirahub.com/roth-ira-georgia/  ·  rate verified as of 2026-07-29</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J129"/>
  <sheetViews>
    <sheetView showGridLines="0" workbookViewId="0">
      <pane xSplit="1" ySplit="2" topLeftCell="B3" activePane="bottomRight" state="frozen"/>
      <selection pane="topRight"/>
      <selection pane="bottomLeft"/>
      <selection pane="bottomRight"/>
    </sheetView>
  </sheetViews>
  <sheetFormatPr defaultRowHeight="14.5" x14ac:dyDescent="0.35"/>
  <cols>
    <col min="1" max="1" width="2" customWidth="1"/>
    <col min="2" max="2" width="16" customWidth="1"/>
    <col min="3" max="3" width="34" customWidth="1"/>
    <col min="4" max="4" width="52" customWidth="1"/>
    <col min="5" max="5" width="60" customWidth="1"/>
    <col min="6" max="6" width="34" customWidth="1"/>
    <col min="7" max="7" width="40" customWidth="1"/>
    <col min="8" max="8" width="11" customWidth="1"/>
    <col min="9" max="9" width="12" customWidth="1"/>
    <col min="10" max="10" width="10" customWidth="1"/>
  </cols>
  <sheetData>
    <row r="2" spans="2:10" x14ac:dyDescent="0.35">
      <c r="B2" s="21" t="s">
        <v>191</v>
      </c>
      <c r="C2" s="21" t="s">
        <v>192</v>
      </c>
      <c r="D2" s="21" t="s">
        <v>193</v>
      </c>
      <c r="E2" s="21" t="s">
        <v>194</v>
      </c>
      <c r="F2" s="21" t="s">
        <v>195</v>
      </c>
      <c r="G2" s="21" t="s">
        <v>196</v>
      </c>
      <c r="H2" s="21" t="s">
        <v>197</v>
      </c>
      <c r="I2" s="21" t="s">
        <v>198</v>
      </c>
      <c r="J2" s="21" t="s">
        <v>199</v>
      </c>
    </row>
    <row r="3" spans="2:10" ht="30" customHeight="1" x14ac:dyDescent="0.35">
      <c r="B3" s="22" t="s">
        <v>200</v>
      </c>
      <c r="C3" s="22" t="s">
        <v>201</v>
      </c>
      <c r="D3" s="22" t="s">
        <v>202</v>
      </c>
      <c r="E3" s="22" t="s">
        <v>203</v>
      </c>
      <c r="F3" s="22" t="s">
        <v>204</v>
      </c>
      <c r="G3" s="22" t="s">
        <v>205</v>
      </c>
      <c r="H3" s="22" t="s">
        <v>206</v>
      </c>
      <c r="I3" s="22" t="s">
        <v>207</v>
      </c>
      <c r="J3" s="22" t="s">
        <v>208</v>
      </c>
    </row>
    <row r="4" spans="2:10" ht="30" customHeight="1" x14ac:dyDescent="0.35">
      <c r="B4" s="22" t="s">
        <v>200</v>
      </c>
      <c r="C4" s="22" t="s">
        <v>209</v>
      </c>
      <c r="D4" s="22" t="s">
        <v>210</v>
      </c>
      <c r="E4" s="22" t="s">
        <v>211</v>
      </c>
      <c r="F4" s="22" t="s">
        <v>212</v>
      </c>
      <c r="G4" s="22" t="s">
        <v>213</v>
      </c>
      <c r="H4" s="22" t="s">
        <v>206</v>
      </c>
      <c r="I4" s="22" t="s">
        <v>214</v>
      </c>
      <c r="J4" s="22" t="s">
        <v>208</v>
      </c>
    </row>
    <row r="5" spans="2:10" ht="30" customHeight="1" x14ac:dyDescent="0.35">
      <c r="B5" s="22" t="s">
        <v>200</v>
      </c>
      <c r="C5" s="22" t="s">
        <v>215</v>
      </c>
      <c r="D5" s="22" t="s">
        <v>216</v>
      </c>
      <c r="E5" s="22" t="s">
        <v>217</v>
      </c>
      <c r="F5" s="22" t="s">
        <v>218</v>
      </c>
      <c r="G5" s="22" t="s">
        <v>219</v>
      </c>
      <c r="H5" s="22" t="s">
        <v>206</v>
      </c>
      <c r="I5" s="22" t="s">
        <v>207</v>
      </c>
      <c r="J5" s="22" t="s">
        <v>208</v>
      </c>
    </row>
    <row r="6" spans="2:10" ht="30" customHeight="1" x14ac:dyDescent="0.35">
      <c r="B6" s="22" t="s">
        <v>200</v>
      </c>
      <c r="C6" s="22" t="s">
        <v>220</v>
      </c>
      <c r="D6" s="22" t="s">
        <v>221</v>
      </c>
      <c r="E6" s="22" t="s">
        <v>222</v>
      </c>
      <c r="F6" s="22" t="s">
        <v>223</v>
      </c>
      <c r="G6" s="22" t="s">
        <v>224</v>
      </c>
      <c r="H6" s="22" t="s">
        <v>206</v>
      </c>
      <c r="I6" s="22" t="s">
        <v>214</v>
      </c>
      <c r="J6" s="22" t="s">
        <v>208</v>
      </c>
    </row>
    <row r="7" spans="2:10" ht="30" customHeight="1" x14ac:dyDescent="0.35">
      <c r="B7" s="22" t="s">
        <v>200</v>
      </c>
      <c r="C7" s="22" t="s">
        <v>225</v>
      </c>
      <c r="D7" s="22" t="s">
        <v>226</v>
      </c>
      <c r="E7" s="22" t="s">
        <v>227</v>
      </c>
      <c r="F7" s="22" t="s">
        <v>228</v>
      </c>
      <c r="G7" s="22" t="s">
        <v>229</v>
      </c>
      <c r="H7" s="22" t="s">
        <v>206</v>
      </c>
      <c r="I7" s="22" t="s">
        <v>207</v>
      </c>
      <c r="J7" s="22" t="s">
        <v>208</v>
      </c>
    </row>
    <row r="8" spans="2:10" ht="30" customHeight="1" x14ac:dyDescent="0.35">
      <c r="B8" s="22" t="s">
        <v>200</v>
      </c>
      <c r="C8" s="22" t="s">
        <v>230</v>
      </c>
      <c r="D8" s="22" t="s">
        <v>231</v>
      </c>
      <c r="E8" s="22" t="s">
        <v>232</v>
      </c>
      <c r="F8" s="22" t="s">
        <v>233</v>
      </c>
      <c r="G8" s="22" t="s">
        <v>234</v>
      </c>
      <c r="H8" s="22" t="s">
        <v>206</v>
      </c>
      <c r="I8" s="22" t="s">
        <v>207</v>
      </c>
      <c r="J8" s="22" t="s">
        <v>208</v>
      </c>
    </row>
    <row r="9" spans="2:10" ht="30" customHeight="1" x14ac:dyDescent="0.35">
      <c r="B9" s="22" t="s">
        <v>200</v>
      </c>
      <c r="C9" s="22" t="s">
        <v>235</v>
      </c>
      <c r="D9" s="22" t="s">
        <v>236</v>
      </c>
      <c r="E9" s="22" t="s">
        <v>237</v>
      </c>
      <c r="F9" s="22" t="s">
        <v>238</v>
      </c>
      <c r="G9" s="22" t="s">
        <v>239</v>
      </c>
      <c r="H9" s="22" t="s">
        <v>206</v>
      </c>
      <c r="I9" s="22" t="s">
        <v>207</v>
      </c>
      <c r="J9" s="22" t="s">
        <v>208</v>
      </c>
    </row>
    <row r="10" spans="2:10" ht="30" customHeight="1" x14ac:dyDescent="0.35">
      <c r="B10" s="22" t="s">
        <v>200</v>
      </c>
      <c r="C10" s="22" t="s">
        <v>240</v>
      </c>
      <c r="D10" s="22" t="s">
        <v>241</v>
      </c>
      <c r="E10" s="22" t="s">
        <v>242</v>
      </c>
      <c r="F10" s="22" t="s">
        <v>243</v>
      </c>
      <c r="G10" s="22" t="s">
        <v>244</v>
      </c>
      <c r="H10" s="22" t="s">
        <v>206</v>
      </c>
      <c r="I10" s="22" t="s">
        <v>214</v>
      </c>
      <c r="J10" s="22" t="s">
        <v>208</v>
      </c>
    </row>
    <row r="11" spans="2:10" ht="30" customHeight="1" x14ac:dyDescent="0.35">
      <c r="B11" s="22" t="s">
        <v>200</v>
      </c>
      <c r="C11" s="22" t="s">
        <v>245</v>
      </c>
      <c r="D11" s="22" t="s">
        <v>246</v>
      </c>
      <c r="E11" s="22" t="s">
        <v>247</v>
      </c>
      <c r="F11" s="22" t="s">
        <v>248</v>
      </c>
      <c r="G11" s="22" t="s">
        <v>249</v>
      </c>
      <c r="H11" s="22" t="s">
        <v>206</v>
      </c>
      <c r="I11" s="22" t="s">
        <v>207</v>
      </c>
      <c r="J11" s="22" t="s">
        <v>208</v>
      </c>
    </row>
    <row r="12" spans="2:10" ht="30" customHeight="1" x14ac:dyDescent="0.35">
      <c r="B12" s="22" t="s">
        <v>200</v>
      </c>
      <c r="C12" s="22" t="s">
        <v>250</v>
      </c>
      <c r="D12" s="22" t="s">
        <v>251</v>
      </c>
      <c r="E12" s="22" t="s">
        <v>252</v>
      </c>
      <c r="F12" s="22" t="s">
        <v>253</v>
      </c>
      <c r="G12" s="22" t="s">
        <v>254</v>
      </c>
      <c r="H12" s="22" t="s">
        <v>206</v>
      </c>
      <c r="I12" s="22" t="s">
        <v>214</v>
      </c>
      <c r="J12" s="22" t="s">
        <v>208</v>
      </c>
    </row>
    <row r="13" spans="2:10" ht="30" customHeight="1" x14ac:dyDescent="0.35">
      <c r="B13" s="22" t="s">
        <v>200</v>
      </c>
      <c r="C13" s="22" t="s">
        <v>255</v>
      </c>
      <c r="D13" s="22" t="s">
        <v>256</v>
      </c>
      <c r="E13" s="22" t="s">
        <v>257</v>
      </c>
      <c r="F13" s="22" t="s">
        <v>258</v>
      </c>
      <c r="G13" s="22" t="s">
        <v>259</v>
      </c>
      <c r="H13" s="22" t="s">
        <v>206</v>
      </c>
      <c r="I13" s="22" t="s">
        <v>207</v>
      </c>
      <c r="J13" s="22" t="s">
        <v>208</v>
      </c>
    </row>
    <row r="14" spans="2:10" ht="30" customHeight="1" x14ac:dyDescent="0.35">
      <c r="B14" s="22" t="s">
        <v>200</v>
      </c>
      <c r="C14" s="22" t="s">
        <v>260</v>
      </c>
      <c r="D14" s="22" t="s">
        <v>261</v>
      </c>
      <c r="E14" s="22" t="s">
        <v>262</v>
      </c>
      <c r="F14" s="22" t="s">
        <v>263</v>
      </c>
      <c r="G14" s="22" t="s">
        <v>264</v>
      </c>
      <c r="H14" s="22" t="s">
        <v>206</v>
      </c>
      <c r="I14" s="22" t="s">
        <v>207</v>
      </c>
      <c r="J14" s="22" t="s">
        <v>208</v>
      </c>
    </row>
    <row r="15" spans="2:10" ht="30" customHeight="1" x14ac:dyDescent="0.35">
      <c r="B15" s="22" t="s">
        <v>200</v>
      </c>
      <c r="C15" s="22" t="s">
        <v>265</v>
      </c>
      <c r="D15" s="22" t="s">
        <v>266</v>
      </c>
      <c r="E15" s="22" t="s">
        <v>267</v>
      </c>
      <c r="F15" s="22" t="s">
        <v>268</v>
      </c>
      <c r="G15" s="22" t="s">
        <v>269</v>
      </c>
      <c r="H15" s="22" t="s">
        <v>206</v>
      </c>
      <c r="I15" s="22" t="s">
        <v>207</v>
      </c>
      <c r="J15" s="22" t="s">
        <v>208</v>
      </c>
    </row>
    <row r="16" spans="2:10" ht="30" customHeight="1" x14ac:dyDescent="0.35">
      <c r="B16" s="22" t="s">
        <v>200</v>
      </c>
      <c r="C16" s="22" t="s">
        <v>270</v>
      </c>
      <c r="D16" s="22" t="s">
        <v>271</v>
      </c>
      <c r="E16" s="22" t="s">
        <v>272</v>
      </c>
      <c r="F16" s="22" t="s">
        <v>273</v>
      </c>
      <c r="G16" s="22" t="s">
        <v>274</v>
      </c>
      <c r="H16" s="22" t="s">
        <v>206</v>
      </c>
      <c r="I16" s="22" t="s">
        <v>207</v>
      </c>
      <c r="J16" s="22" t="s">
        <v>208</v>
      </c>
    </row>
    <row r="17" spans="2:10" ht="30" customHeight="1" x14ac:dyDescent="0.35">
      <c r="B17" s="22" t="s">
        <v>200</v>
      </c>
      <c r="C17" s="22" t="s">
        <v>275</v>
      </c>
      <c r="D17" s="22" t="s">
        <v>276</v>
      </c>
      <c r="E17" s="22" t="s">
        <v>277</v>
      </c>
      <c r="F17" s="22" t="s">
        <v>278</v>
      </c>
      <c r="G17" s="22" t="s">
        <v>279</v>
      </c>
      <c r="H17" s="22" t="s">
        <v>206</v>
      </c>
      <c r="I17" s="22" t="s">
        <v>207</v>
      </c>
      <c r="J17" s="22" t="s">
        <v>208</v>
      </c>
    </row>
    <row r="18" spans="2:10" ht="30" customHeight="1" x14ac:dyDescent="0.35">
      <c r="B18" s="22" t="s">
        <v>200</v>
      </c>
      <c r="C18" s="22" t="s">
        <v>280</v>
      </c>
      <c r="D18" s="22" t="s">
        <v>281</v>
      </c>
      <c r="E18" s="22" t="s">
        <v>282</v>
      </c>
      <c r="F18" s="22" t="s">
        <v>283</v>
      </c>
      <c r="G18" s="22" t="s">
        <v>284</v>
      </c>
      <c r="H18" s="22" t="s">
        <v>206</v>
      </c>
      <c r="I18" s="22" t="s">
        <v>207</v>
      </c>
      <c r="J18" s="22" t="s">
        <v>208</v>
      </c>
    </row>
    <row r="19" spans="2:10" ht="30" customHeight="1" x14ac:dyDescent="0.35">
      <c r="B19" s="22" t="s">
        <v>200</v>
      </c>
      <c r="C19" s="22" t="s">
        <v>285</v>
      </c>
      <c r="D19" s="22" t="s">
        <v>286</v>
      </c>
      <c r="E19" s="22" t="s">
        <v>287</v>
      </c>
      <c r="F19" s="22" t="s">
        <v>288</v>
      </c>
      <c r="G19" s="22" t="s">
        <v>289</v>
      </c>
      <c r="H19" s="22" t="s">
        <v>206</v>
      </c>
      <c r="I19" s="22" t="s">
        <v>207</v>
      </c>
      <c r="J19" s="22" t="s">
        <v>208</v>
      </c>
    </row>
    <row r="20" spans="2:10" ht="30" customHeight="1" x14ac:dyDescent="0.35">
      <c r="B20" s="22" t="s">
        <v>200</v>
      </c>
      <c r="C20" s="22" t="s">
        <v>290</v>
      </c>
      <c r="D20" s="22" t="s">
        <v>291</v>
      </c>
      <c r="E20" s="22" t="s">
        <v>292</v>
      </c>
      <c r="F20" s="22" t="s">
        <v>293</v>
      </c>
      <c r="G20" s="22" t="s">
        <v>294</v>
      </c>
      <c r="H20" s="22" t="s">
        <v>295</v>
      </c>
      <c r="I20" s="22" t="s">
        <v>214</v>
      </c>
      <c r="J20" s="22" t="s">
        <v>208</v>
      </c>
    </row>
    <row r="21" spans="2:10" ht="30" customHeight="1" x14ac:dyDescent="0.35">
      <c r="B21" s="22" t="s">
        <v>200</v>
      </c>
      <c r="C21" s="22" t="s">
        <v>296</v>
      </c>
      <c r="D21" s="22" t="s">
        <v>297</v>
      </c>
      <c r="E21" s="22" t="s">
        <v>298</v>
      </c>
      <c r="F21" s="22" t="s">
        <v>299</v>
      </c>
      <c r="G21" s="22" t="s">
        <v>300</v>
      </c>
      <c r="H21" s="22" t="s">
        <v>295</v>
      </c>
      <c r="I21" s="22" t="s">
        <v>207</v>
      </c>
      <c r="J21" s="22" t="s">
        <v>208</v>
      </c>
    </row>
    <row r="22" spans="2:10" ht="30" customHeight="1" x14ac:dyDescent="0.35">
      <c r="B22" s="22" t="s">
        <v>200</v>
      </c>
      <c r="C22" s="22" t="s">
        <v>301</v>
      </c>
      <c r="D22" s="22" t="s">
        <v>302</v>
      </c>
      <c r="E22" s="22" t="s">
        <v>303</v>
      </c>
      <c r="F22" s="22" t="s">
        <v>304</v>
      </c>
      <c r="G22" s="22" t="s">
        <v>305</v>
      </c>
      <c r="H22" s="22" t="s">
        <v>295</v>
      </c>
      <c r="I22" s="22" t="s">
        <v>207</v>
      </c>
      <c r="J22" s="22" t="s">
        <v>208</v>
      </c>
    </row>
    <row r="23" spans="2:10" ht="30" customHeight="1" x14ac:dyDescent="0.35">
      <c r="B23" s="23" t="s">
        <v>200</v>
      </c>
      <c r="C23" s="23" t="s">
        <v>306</v>
      </c>
      <c r="D23" s="23" t="s">
        <v>307</v>
      </c>
      <c r="E23" s="23" t="s">
        <v>308</v>
      </c>
      <c r="F23" s="23" t="s">
        <v>309</v>
      </c>
      <c r="G23" s="23" t="s">
        <v>310</v>
      </c>
      <c r="H23" s="23" t="s">
        <v>311</v>
      </c>
      <c r="I23" s="23" t="s">
        <v>312</v>
      </c>
      <c r="J23" s="23" t="s">
        <v>313</v>
      </c>
    </row>
    <row r="24" spans="2:10" ht="30" customHeight="1" x14ac:dyDescent="0.35">
      <c r="B24" s="22" t="s">
        <v>200</v>
      </c>
      <c r="C24" s="22" t="s">
        <v>314</v>
      </c>
      <c r="D24" s="22" t="s">
        <v>315</v>
      </c>
      <c r="E24" s="22" t="s">
        <v>316</v>
      </c>
      <c r="F24" s="22" t="s">
        <v>317</v>
      </c>
      <c r="G24" s="22" t="s">
        <v>318</v>
      </c>
      <c r="H24" s="22" t="s">
        <v>206</v>
      </c>
      <c r="I24" s="22" t="s">
        <v>214</v>
      </c>
      <c r="J24" s="22" t="s">
        <v>208</v>
      </c>
    </row>
    <row r="25" spans="2:10" ht="30" customHeight="1" x14ac:dyDescent="0.35">
      <c r="B25" s="22" t="s">
        <v>200</v>
      </c>
      <c r="C25" s="22" t="s">
        <v>319</v>
      </c>
      <c r="D25" s="22" t="s">
        <v>320</v>
      </c>
      <c r="E25" s="22" t="s">
        <v>321</v>
      </c>
      <c r="F25" s="22" t="s">
        <v>322</v>
      </c>
      <c r="G25" s="22" t="s">
        <v>323</v>
      </c>
      <c r="H25" s="22" t="s">
        <v>206</v>
      </c>
      <c r="I25" s="22" t="s">
        <v>207</v>
      </c>
      <c r="J25" s="22" t="s">
        <v>208</v>
      </c>
    </row>
    <row r="26" spans="2:10" ht="30" customHeight="1" x14ac:dyDescent="0.35">
      <c r="B26" s="22" t="s">
        <v>200</v>
      </c>
      <c r="C26" s="22" t="s">
        <v>324</v>
      </c>
      <c r="D26" s="22" t="s">
        <v>325</v>
      </c>
      <c r="E26" s="22" t="s">
        <v>326</v>
      </c>
      <c r="F26" s="22" t="s">
        <v>327</v>
      </c>
      <c r="G26" s="22" t="s">
        <v>328</v>
      </c>
      <c r="H26" s="22" t="s">
        <v>295</v>
      </c>
      <c r="I26" s="22" t="s">
        <v>214</v>
      </c>
      <c r="J26" s="22" t="s">
        <v>208</v>
      </c>
    </row>
    <row r="27" spans="2:10" ht="30" customHeight="1" x14ac:dyDescent="0.35">
      <c r="B27" s="22" t="s">
        <v>200</v>
      </c>
      <c r="C27" s="22" t="s">
        <v>329</v>
      </c>
      <c r="D27" s="22" t="s">
        <v>330</v>
      </c>
      <c r="E27" s="22" t="s">
        <v>331</v>
      </c>
      <c r="F27" s="22" t="s">
        <v>332</v>
      </c>
      <c r="G27" s="22" t="s">
        <v>333</v>
      </c>
      <c r="H27" s="22" t="s">
        <v>206</v>
      </c>
      <c r="I27" s="22" t="s">
        <v>207</v>
      </c>
      <c r="J27" s="22" t="s">
        <v>208</v>
      </c>
    </row>
    <row r="28" spans="2:10" ht="30" customHeight="1" x14ac:dyDescent="0.35">
      <c r="B28" s="22" t="s">
        <v>200</v>
      </c>
      <c r="C28" s="22" t="s">
        <v>334</v>
      </c>
      <c r="D28" s="22" t="s">
        <v>335</v>
      </c>
      <c r="E28" s="22" t="s">
        <v>336</v>
      </c>
      <c r="F28" s="22" t="s">
        <v>337</v>
      </c>
      <c r="G28" s="22" t="s">
        <v>338</v>
      </c>
      <c r="H28" s="22" t="s">
        <v>206</v>
      </c>
      <c r="I28" s="22" t="s">
        <v>207</v>
      </c>
      <c r="J28" s="22" t="s">
        <v>208</v>
      </c>
    </row>
    <row r="29" spans="2:10" ht="30" customHeight="1" x14ac:dyDescent="0.35">
      <c r="B29" s="22" t="s">
        <v>200</v>
      </c>
      <c r="C29" s="22" t="s">
        <v>339</v>
      </c>
      <c r="D29" s="22" t="s">
        <v>340</v>
      </c>
      <c r="E29" s="22" t="s">
        <v>341</v>
      </c>
      <c r="F29" s="22" t="s">
        <v>342</v>
      </c>
      <c r="G29" s="22" t="s">
        <v>343</v>
      </c>
      <c r="H29" s="22" t="s">
        <v>206</v>
      </c>
      <c r="I29" s="22" t="s">
        <v>207</v>
      </c>
      <c r="J29" s="22" t="s">
        <v>208</v>
      </c>
    </row>
    <row r="30" spans="2:10" ht="30" customHeight="1" x14ac:dyDescent="0.35">
      <c r="B30" s="22" t="s">
        <v>344</v>
      </c>
      <c r="C30" s="22" t="s">
        <v>345</v>
      </c>
      <c r="D30" s="22" t="s">
        <v>346</v>
      </c>
      <c r="E30" s="22" t="s">
        <v>347</v>
      </c>
      <c r="F30" s="22" t="s">
        <v>348</v>
      </c>
      <c r="G30" s="22" t="s">
        <v>349</v>
      </c>
      <c r="H30" s="22" t="s">
        <v>206</v>
      </c>
      <c r="I30" s="22" t="s">
        <v>207</v>
      </c>
      <c r="J30" s="22" t="s">
        <v>208</v>
      </c>
    </row>
    <row r="31" spans="2:10" ht="30" customHeight="1" x14ac:dyDescent="0.35">
      <c r="B31" s="22" t="s">
        <v>344</v>
      </c>
      <c r="C31" s="22" t="s">
        <v>350</v>
      </c>
      <c r="D31" s="22" t="s">
        <v>351</v>
      </c>
      <c r="E31" s="22" t="s">
        <v>352</v>
      </c>
      <c r="F31" s="22" t="s">
        <v>353</v>
      </c>
      <c r="G31" s="22" t="s">
        <v>349</v>
      </c>
      <c r="H31" s="22" t="s">
        <v>311</v>
      </c>
      <c r="I31" s="22" t="s">
        <v>214</v>
      </c>
      <c r="J31" s="22" t="s">
        <v>208</v>
      </c>
    </row>
    <row r="32" spans="2:10" ht="30" customHeight="1" x14ac:dyDescent="0.35">
      <c r="B32" s="22" t="s">
        <v>344</v>
      </c>
      <c r="C32" s="22" t="s">
        <v>354</v>
      </c>
      <c r="D32" s="22" t="s">
        <v>355</v>
      </c>
      <c r="E32" s="22" t="s">
        <v>356</v>
      </c>
      <c r="F32" s="22" t="s">
        <v>357</v>
      </c>
      <c r="G32" s="22" t="s">
        <v>358</v>
      </c>
      <c r="H32" s="22" t="s">
        <v>206</v>
      </c>
      <c r="I32" s="22" t="s">
        <v>207</v>
      </c>
      <c r="J32" s="22" t="s">
        <v>208</v>
      </c>
    </row>
    <row r="33" spans="2:10" ht="30" customHeight="1" x14ac:dyDescent="0.35">
      <c r="B33" s="22" t="s">
        <v>344</v>
      </c>
      <c r="C33" s="22" t="s">
        <v>359</v>
      </c>
      <c r="D33" s="22" t="s">
        <v>360</v>
      </c>
      <c r="E33" s="22" t="s">
        <v>361</v>
      </c>
      <c r="F33" s="22" t="s">
        <v>362</v>
      </c>
      <c r="G33" s="22" t="s">
        <v>363</v>
      </c>
      <c r="H33" s="22" t="s">
        <v>206</v>
      </c>
      <c r="I33" s="22" t="s">
        <v>207</v>
      </c>
      <c r="J33" s="22" t="s">
        <v>208</v>
      </c>
    </row>
    <row r="34" spans="2:10" ht="30" customHeight="1" x14ac:dyDescent="0.35">
      <c r="B34" s="22" t="s">
        <v>344</v>
      </c>
      <c r="C34" s="22" t="s">
        <v>364</v>
      </c>
      <c r="D34" s="22" t="s">
        <v>365</v>
      </c>
      <c r="E34" s="22" t="s">
        <v>366</v>
      </c>
      <c r="F34" s="22" t="s">
        <v>367</v>
      </c>
      <c r="G34" s="22" t="s">
        <v>368</v>
      </c>
      <c r="H34" s="22" t="s">
        <v>295</v>
      </c>
      <c r="I34" s="22" t="s">
        <v>214</v>
      </c>
      <c r="J34" s="22" t="s">
        <v>208</v>
      </c>
    </row>
    <row r="35" spans="2:10" ht="30" customHeight="1" x14ac:dyDescent="0.35">
      <c r="B35" s="22" t="s">
        <v>344</v>
      </c>
      <c r="C35" s="22" t="s">
        <v>369</v>
      </c>
      <c r="D35" s="22" t="s">
        <v>370</v>
      </c>
      <c r="E35" s="22" t="s">
        <v>371</v>
      </c>
      <c r="F35" s="22" t="s">
        <v>372</v>
      </c>
      <c r="G35" s="22" t="s">
        <v>373</v>
      </c>
      <c r="H35" s="22" t="s">
        <v>295</v>
      </c>
      <c r="I35" s="22" t="s">
        <v>214</v>
      </c>
      <c r="J35" s="22" t="s">
        <v>208</v>
      </c>
    </row>
    <row r="36" spans="2:10" ht="30" customHeight="1" x14ac:dyDescent="0.35">
      <c r="B36" s="22" t="s">
        <v>344</v>
      </c>
      <c r="C36" s="22" t="s">
        <v>374</v>
      </c>
      <c r="D36" s="22" t="s">
        <v>375</v>
      </c>
      <c r="E36" s="22" t="s">
        <v>376</v>
      </c>
      <c r="F36" s="22" t="s">
        <v>377</v>
      </c>
      <c r="G36" s="22" t="s">
        <v>378</v>
      </c>
      <c r="H36" s="22" t="s">
        <v>206</v>
      </c>
      <c r="I36" s="22" t="s">
        <v>207</v>
      </c>
      <c r="J36" s="22" t="s">
        <v>208</v>
      </c>
    </row>
    <row r="37" spans="2:10" ht="30" customHeight="1" x14ac:dyDescent="0.35">
      <c r="B37" s="22" t="s">
        <v>344</v>
      </c>
      <c r="C37" s="22" t="s">
        <v>379</v>
      </c>
      <c r="D37" s="22" t="s">
        <v>380</v>
      </c>
      <c r="E37" s="22" t="s">
        <v>381</v>
      </c>
      <c r="F37" s="22" t="s">
        <v>382</v>
      </c>
      <c r="G37" s="22" t="s">
        <v>383</v>
      </c>
      <c r="H37" s="22" t="s">
        <v>295</v>
      </c>
      <c r="I37" s="22" t="s">
        <v>207</v>
      </c>
      <c r="J37" s="22" t="s">
        <v>208</v>
      </c>
    </row>
    <row r="38" spans="2:10" ht="30" customHeight="1" x14ac:dyDescent="0.35">
      <c r="B38" s="22" t="s">
        <v>344</v>
      </c>
      <c r="C38" s="22" t="s">
        <v>384</v>
      </c>
      <c r="D38" s="22" t="s">
        <v>385</v>
      </c>
      <c r="E38" s="22" t="s">
        <v>386</v>
      </c>
      <c r="F38" s="22" t="s">
        <v>387</v>
      </c>
      <c r="G38" s="22" t="s">
        <v>388</v>
      </c>
      <c r="H38" s="22" t="s">
        <v>206</v>
      </c>
      <c r="I38" s="22" t="s">
        <v>207</v>
      </c>
      <c r="J38" s="22" t="s">
        <v>208</v>
      </c>
    </row>
    <row r="39" spans="2:10" ht="30" customHeight="1" x14ac:dyDescent="0.35">
      <c r="B39" s="22" t="s">
        <v>344</v>
      </c>
      <c r="C39" s="22" t="s">
        <v>389</v>
      </c>
      <c r="D39" s="22" t="s">
        <v>390</v>
      </c>
      <c r="E39" s="22" t="s">
        <v>391</v>
      </c>
      <c r="F39" s="22" t="s">
        <v>392</v>
      </c>
      <c r="G39" s="22" t="s">
        <v>393</v>
      </c>
      <c r="H39" s="22" t="s">
        <v>206</v>
      </c>
      <c r="I39" s="22" t="s">
        <v>207</v>
      </c>
      <c r="J39" s="22" t="s">
        <v>208</v>
      </c>
    </row>
    <row r="40" spans="2:10" ht="30" customHeight="1" x14ac:dyDescent="0.35">
      <c r="B40" s="22" t="s">
        <v>344</v>
      </c>
      <c r="C40" s="22" t="s">
        <v>394</v>
      </c>
      <c r="D40" s="22" t="s">
        <v>395</v>
      </c>
      <c r="E40" s="22" t="s">
        <v>396</v>
      </c>
      <c r="F40" s="22" t="s">
        <v>397</v>
      </c>
      <c r="G40" s="22" t="s">
        <v>398</v>
      </c>
      <c r="H40" s="22" t="s">
        <v>206</v>
      </c>
      <c r="I40" s="22" t="s">
        <v>207</v>
      </c>
      <c r="J40" s="22" t="s">
        <v>208</v>
      </c>
    </row>
    <row r="41" spans="2:10" ht="30" customHeight="1" x14ac:dyDescent="0.35">
      <c r="B41" s="22" t="s">
        <v>344</v>
      </c>
      <c r="C41" s="22" t="s">
        <v>399</v>
      </c>
      <c r="D41" s="22" t="s">
        <v>400</v>
      </c>
      <c r="E41" s="22" t="s">
        <v>401</v>
      </c>
      <c r="F41" s="22" t="s">
        <v>402</v>
      </c>
      <c r="G41" s="22" t="s">
        <v>403</v>
      </c>
      <c r="H41" s="22" t="s">
        <v>206</v>
      </c>
      <c r="I41" s="22" t="s">
        <v>207</v>
      </c>
      <c r="J41" s="22" t="s">
        <v>208</v>
      </c>
    </row>
    <row r="42" spans="2:10" ht="30" customHeight="1" x14ac:dyDescent="0.35">
      <c r="B42" s="22" t="s">
        <v>344</v>
      </c>
      <c r="C42" s="22" t="s">
        <v>404</v>
      </c>
      <c r="D42" s="22" t="s">
        <v>405</v>
      </c>
      <c r="E42" s="22" t="s">
        <v>406</v>
      </c>
      <c r="F42" s="22" t="s">
        <v>407</v>
      </c>
      <c r="G42" s="22" t="s">
        <v>408</v>
      </c>
      <c r="H42" s="22" t="s">
        <v>206</v>
      </c>
      <c r="I42" s="22" t="s">
        <v>207</v>
      </c>
      <c r="J42" s="22" t="s">
        <v>208</v>
      </c>
    </row>
    <row r="43" spans="2:10" ht="30" customHeight="1" x14ac:dyDescent="0.35">
      <c r="B43" s="22" t="s">
        <v>344</v>
      </c>
      <c r="C43" s="22" t="s">
        <v>409</v>
      </c>
      <c r="D43" s="22" t="s">
        <v>410</v>
      </c>
      <c r="E43" s="22" t="s">
        <v>411</v>
      </c>
      <c r="F43" s="22" t="s">
        <v>412</v>
      </c>
      <c r="G43" s="22" t="s">
        <v>413</v>
      </c>
      <c r="H43" s="22" t="s">
        <v>206</v>
      </c>
      <c r="I43" s="22" t="s">
        <v>207</v>
      </c>
      <c r="J43" s="22" t="s">
        <v>208</v>
      </c>
    </row>
    <row r="44" spans="2:10" ht="30" customHeight="1" x14ac:dyDescent="0.35">
      <c r="B44" s="22" t="s">
        <v>344</v>
      </c>
      <c r="C44" s="22" t="s">
        <v>414</v>
      </c>
      <c r="D44" s="22" t="s">
        <v>415</v>
      </c>
      <c r="E44" s="22" t="s">
        <v>416</v>
      </c>
      <c r="F44" s="22" t="s">
        <v>417</v>
      </c>
      <c r="G44" s="22" t="s">
        <v>418</v>
      </c>
      <c r="H44" s="22" t="s">
        <v>206</v>
      </c>
      <c r="I44" s="22" t="s">
        <v>207</v>
      </c>
      <c r="J44" s="22" t="s">
        <v>208</v>
      </c>
    </row>
    <row r="45" spans="2:10" ht="30" customHeight="1" x14ac:dyDescent="0.35">
      <c r="B45" s="22" t="s">
        <v>344</v>
      </c>
      <c r="C45" s="22" t="s">
        <v>419</v>
      </c>
      <c r="D45" s="22" t="s">
        <v>420</v>
      </c>
      <c r="E45" s="22" t="s">
        <v>421</v>
      </c>
      <c r="F45" s="22" t="s">
        <v>422</v>
      </c>
      <c r="G45" s="22" t="s">
        <v>423</v>
      </c>
      <c r="H45" s="22" t="s">
        <v>206</v>
      </c>
      <c r="I45" s="22" t="s">
        <v>214</v>
      </c>
      <c r="J45" s="22" t="s">
        <v>208</v>
      </c>
    </row>
    <row r="46" spans="2:10" ht="30" customHeight="1" x14ac:dyDescent="0.35">
      <c r="B46" s="22" t="s">
        <v>344</v>
      </c>
      <c r="C46" s="22" t="s">
        <v>424</v>
      </c>
      <c r="D46" s="22" t="s">
        <v>425</v>
      </c>
      <c r="E46" s="22" t="s">
        <v>426</v>
      </c>
      <c r="F46" s="22" t="s">
        <v>427</v>
      </c>
      <c r="G46" s="22" t="s">
        <v>289</v>
      </c>
      <c r="H46" s="22" t="s">
        <v>295</v>
      </c>
      <c r="I46" s="22" t="s">
        <v>214</v>
      </c>
      <c r="J46" s="22" t="s">
        <v>208</v>
      </c>
    </row>
    <row r="47" spans="2:10" ht="30" customHeight="1" x14ac:dyDescent="0.35">
      <c r="B47" s="22" t="s">
        <v>344</v>
      </c>
      <c r="C47" s="22" t="s">
        <v>428</v>
      </c>
      <c r="D47" s="22" t="s">
        <v>429</v>
      </c>
      <c r="E47" s="22" t="s">
        <v>430</v>
      </c>
      <c r="F47" s="22" t="s">
        <v>431</v>
      </c>
      <c r="G47" s="22" t="s">
        <v>432</v>
      </c>
      <c r="H47" s="22" t="s">
        <v>206</v>
      </c>
      <c r="I47" s="22" t="s">
        <v>207</v>
      </c>
      <c r="J47" s="22" t="s">
        <v>208</v>
      </c>
    </row>
    <row r="48" spans="2:10" ht="30" customHeight="1" x14ac:dyDescent="0.35">
      <c r="B48" s="22" t="s">
        <v>344</v>
      </c>
      <c r="C48" s="22" t="s">
        <v>433</v>
      </c>
      <c r="D48" s="22" t="s">
        <v>434</v>
      </c>
      <c r="E48" s="22" t="s">
        <v>435</v>
      </c>
      <c r="F48" s="22" t="s">
        <v>436</v>
      </c>
      <c r="G48" s="22" t="s">
        <v>437</v>
      </c>
      <c r="H48" s="22" t="s">
        <v>311</v>
      </c>
      <c r="I48" s="22" t="s">
        <v>207</v>
      </c>
      <c r="J48" s="22" t="s">
        <v>208</v>
      </c>
    </row>
    <row r="49" spans="2:10" ht="30" customHeight="1" x14ac:dyDescent="0.35">
      <c r="B49" s="22" t="s">
        <v>344</v>
      </c>
      <c r="C49" s="22" t="s">
        <v>438</v>
      </c>
      <c r="D49" s="22" t="s">
        <v>439</v>
      </c>
      <c r="E49" s="22" t="s">
        <v>440</v>
      </c>
      <c r="F49" s="22" t="s">
        <v>441</v>
      </c>
      <c r="G49" s="22" t="s">
        <v>442</v>
      </c>
      <c r="H49" s="22" t="s">
        <v>295</v>
      </c>
      <c r="I49" s="22" t="s">
        <v>207</v>
      </c>
      <c r="J49" s="22" t="s">
        <v>208</v>
      </c>
    </row>
    <row r="50" spans="2:10" ht="30" customHeight="1" x14ac:dyDescent="0.35">
      <c r="B50" s="22" t="s">
        <v>344</v>
      </c>
      <c r="C50" s="22" t="s">
        <v>443</v>
      </c>
      <c r="D50" s="22" t="s">
        <v>444</v>
      </c>
      <c r="E50" s="22" t="s">
        <v>445</v>
      </c>
      <c r="F50" s="22" t="s">
        <v>446</v>
      </c>
      <c r="G50" s="22" t="s">
        <v>447</v>
      </c>
      <c r="H50" s="22" t="s">
        <v>206</v>
      </c>
      <c r="I50" s="22" t="s">
        <v>207</v>
      </c>
      <c r="J50" s="22" t="s">
        <v>208</v>
      </c>
    </row>
    <row r="51" spans="2:10" ht="30" customHeight="1" x14ac:dyDescent="0.35">
      <c r="B51" s="22" t="s">
        <v>344</v>
      </c>
      <c r="C51" s="22" t="s">
        <v>448</v>
      </c>
      <c r="D51" s="22" t="s">
        <v>449</v>
      </c>
      <c r="E51" s="22" t="s">
        <v>450</v>
      </c>
      <c r="F51" s="22" t="s">
        <v>451</v>
      </c>
      <c r="G51" s="22" t="s">
        <v>452</v>
      </c>
      <c r="H51" s="22" t="s">
        <v>295</v>
      </c>
      <c r="I51" s="22" t="s">
        <v>207</v>
      </c>
      <c r="J51" s="22" t="s">
        <v>208</v>
      </c>
    </row>
    <row r="52" spans="2:10" ht="30" customHeight="1" x14ac:dyDescent="0.35">
      <c r="B52" s="22" t="s">
        <v>344</v>
      </c>
      <c r="C52" s="22" t="s">
        <v>453</v>
      </c>
      <c r="D52" s="22" t="s">
        <v>454</v>
      </c>
      <c r="E52" s="22" t="s">
        <v>455</v>
      </c>
      <c r="F52" s="22" t="s">
        <v>456</v>
      </c>
      <c r="G52" s="22" t="s">
        <v>457</v>
      </c>
      <c r="H52" s="22" t="s">
        <v>206</v>
      </c>
      <c r="I52" s="22" t="s">
        <v>207</v>
      </c>
      <c r="J52" s="22" t="s">
        <v>208</v>
      </c>
    </row>
    <row r="53" spans="2:10" ht="30" customHeight="1" x14ac:dyDescent="0.35">
      <c r="B53" s="22" t="s">
        <v>344</v>
      </c>
      <c r="C53" s="22" t="s">
        <v>458</v>
      </c>
      <c r="D53" s="22" t="s">
        <v>459</v>
      </c>
      <c r="E53" s="22" t="s">
        <v>460</v>
      </c>
      <c r="F53" s="22" t="s">
        <v>461</v>
      </c>
      <c r="G53" s="22" t="s">
        <v>462</v>
      </c>
      <c r="H53" s="22" t="s">
        <v>206</v>
      </c>
      <c r="I53" s="22" t="s">
        <v>207</v>
      </c>
      <c r="J53" s="22" t="s">
        <v>208</v>
      </c>
    </row>
    <row r="54" spans="2:10" ht="30" customHeight="1" x14ac:dyDescent="0.35">
      <c r="B54" s="22" t="s">
        <v>344</v>
      </c>
      <c r="C54" s="22" t="s">
        <v>463</v>
      </c>
      <c r="D54" s="22" t="s">
        <v>464</v>
      </c>
      <c r="E54" s="22" t="s">
        <v>465</v>
      </c>
      <c r="F54" s="22" t="s">
        <v>466</v>
      </c>
      <c r="G54" s="22" t="s">
        <v>467</v>
      </c>
      <c r="H54" s="22" t="s">
        <v>295</v>
      </c>
      <c r="I54" s="22" t="s">
        <v>207</v>
      </c>
      <c r="J54" s="22" t="s">
        <v>208</v>
      </c>
    </row>
    <row r="55" spans="2:10" ht="30" customHeight="1" x14ac:dyDescent="0.35">
      <c r="B55" s="22" t="s">
        <v>344</v>
      </c>
      <c r="C55" s="22" t="s">
        <v>468</v>
      </c>
      <c r="D55" s="22" t="s">
        <v>469</v>
      </c>
      <c r="E55" s="22" t="s">
        <v>470</v>
      </c>
      <c r="F55" s="22" t="s">
        <v>471</v>
      </c>
      <c r="G55" s="22" t="s">
        <v>472</v>
      </c>
      <c r="H55" s="22" t="s">
        <v>206</v>
      </c>
      <c r="I55" s="22" t="s">
        <v>207</v>
      </c>
      <c r="J55" s="22" t="s">
        <v>208</v>
      </c>
    </row>
    <row r="56" spans="2:10" ht="30" customHeight="1" x14ac:dyDescent="0.35">
      <c r="B56" s="22" t="s">
        <v>344</v>
      </c>
      <c r="C56" s="22" t="s">
        <v>473</v>
      </c>
      <c r="D56" s="22" t="s">
        <v>474</v>
      </c>
      <c r="E56" s="22" t="s">
        <v>475</v>
      </c>
      <c r="F56" s="22" t="s">
        <v>476</v>
      </c>
      <c r="G56" s="22" t="s">
        <v>477</v>
      </c>
      <c r="H56" s="22" t="s">
        <v>206</v>
      </c>
      <c r="I56" s="22" t="s">
        <v>214</v>
      </c>
      <c r="J56" s="22" t="s">
        <v>208</v>
      </c>
    </row>
    <row r="57" spans="2:10" ht="30" customHeight="1" x14ac:dyDescent="0.35">
      <c r="B57" s="22" t="s">
        <v>344</v>
      </c>
      <c r="C57" s="22" t="s">
        <v>478</v>
      </c>
      <c r="D57" s="22" t="s">
        <v>479</v>
      </c>
      <c r="E57" s="22" t="s">
        <v>480</v>
      </c>
      <c r="F57" s="22" t="s">
        <v>481</v>
      </c>
      <c r="G57" s="22" t="s">
        <v>482</v>
      </c>
      <c r="H57" s="22" t="s">
        <v>206</v>
      </c>
      <c r="I57" s="22" t="s">
        <v>207</v>
      </c>
      <c r="J57" s="22" t="s">
        <v>208</v>
      </c>
    </row>
    <row r="58" spans="2:10" ht="30" customHeight="1" x14ac:dyDescent="0.35">
      <c r="B58" s="22" t="s">
        <v>344</v>
      </c>
      <c r="C58" s="22" t="s">
        <v>483</v>
      </c>
      <c r="D58" s="22" t="s">
        <v>484</v>
      </c>
      <c r="E58" s="22" t="s">
        <v>485</v>
      </c>
      <c r="F58" s="22" t="s">
        <v>486</v>
      </c>
      <c r="G58" s="22" t="s">
        <v>487</v>
      </c>
      <c r="H58" s="22" t="s">
        <v>206</v>
      </c>
      <c r="I58" s="22" t="s">
        <v>207</v>
      </c>
      <c r="J58" s="22" t="s">
        <v>208</v>
      </c>
    </row>
    <row r="59" spans="2:10" ht="30" customHeight="1" x14ac:dyDescent="0.35">
      <c r="B59" s="22" t="s">
        <v>488</v>
      </c>
      <c r="C59" s="22" t="s">
        <v>489</v>
      </c>
      <c r="D59" s="22" t="s">
        <v>490</v>
      </c>
      <c r="E59" s="22" t="s">
        <v>491</v>
      </c>
      <c r="F59" s="22" t="s">
        <v>492</v>
      </c>
      <c r="G59" s="22" t="s">
        <v>493</v>
      </c>
      <c r="H59" s="22" t="s">
        <v>206</v>
      </c>
      <c r="I59" s="22" t="s">
        <v>207</v>
      </c>
      <c r="J59" s="22" t="s">
        <v>208</v>
      </c>
    </row>
    <row r="60" spans="2:10" ht="30" customHeight="1" x14ac:dyDescent="0.35">
      <c r="B60" s="22" t="s">
        <v>488</v>
      </c>
      <c r="C60" s="22" t="s">
        <v>494</v>
      </c>
      <c r="D60" s="22" t="s">
        <v>495</v>
      </c>
      <c r="E60" s="22" t="s">
        <v>496</v>
      </c>
      <c r="F60" s="22" t="s">
        <v>497</v>
      </c>
      <c r="G60" s="22" t="s">
        <v>498</v>
      </c>
      <c r="H60" s="22" t="s">
        <v>206</v>
      </c>
      <c r="I60" s="22" t="s">
        <v>207</v>
      </c>
      <c r="J60" s="22" t="s">
        <v>208</v>
      </c>
    </row>
    <row r="61" spans="2:10" ht="30" customHeight="1" x14ac:dyDescent="0.35">
      <c r="B61" s="22" t="s">
        <v>488</v>
      </c>
      <c r="C61" s="22" t="s">
        <v>499</v>
      </c>
      <c r="D61" s="22" t="s">
        <v>500</v>
      </c>
      <c r="E61" s="22" t="s">
        <v>501</v>
      </c>
      <c r="F61" s="22" t="s">
        <v>502</v>
      </c>
      <c r="G61" s="22" t="s">
        <v>503</v>
      </c>
      <c r="H61" s="22" t="s">
        <v>206</v>
      </c>
      <c r="I61" s="22" t="s">
        <v>214</v>
      </c>
      <c r="J61" s="22" t="s">
        <v>208</v>
      </c>
    </row>
    <row r="62" spans="2:10" ht="30" customHeight="1" x14ac:dyDescent="0.35">
      <c r="B62" s="22" t="s">
        <v>488</v>
      </c>
      <c r="C62" s="22" t="s">
        <v>504</v>
      </c>
      <c r="D62" s="22" t="s">
        <v>505</v>
      </c>
      <c r="E62" s="22" t="s">
        <v>506</v>
      </c>
      <c r="F62" s="22" t="s">
        <v>507</v>
      </c>
      <c r="G62" s="22" t="s">
        <v>508</v>
      </c>
      <c r="H62" s="22" t="s">
        <v>206</v>
      </c>
      <c r="I62" s="22" t="s">
        <v>207</v>
      </c>
      <c r="J62" s="22" t="s">
        <v>208</v>
      </c>
    </row>
    <row r="63" spans="2:10" ht="30" customHeight="1" x14ac:dyDescent="0.35">
      <c r="B63" s="22" t="s">
        <v>488</v>
      </c>
      <c r="C63" s="22" t="s">
        <v>509</v>
      </c>
      <c r="D63" s="22" t="s">
        <v>510</v>
      </c>
      <c r="E63" s="22" t="s">
        <v>511</v>
      </c>
      <c r="F63" s="22" t="s">
        <v>512</v>
      </c>
      <c r="G63" s="22" t="s">
        <v>513</v>
      </c>
      <c r="H63" s="22" t="s">
        <v>295</v>
      </c>
      <c r="I63" s="22" t="s">
        <v>207</v>
      </c>
      <c r="J63" s="22" t="s">
        <v>208</v>
      </c>
    </row>
    <row r="64" spans="2:10" ht="30" customHeight="1" x14ac:dyDescent="0.35">
      <c r="B64" s="22" t="s">
        <v>488</v>
      </c>
      <c r="C64" s="22" t="s">
        <v>514</v>
      </c>
      <c r="D64" s="22" t="s">
        <v>515</v>
      </c>
      <c r="E64" s="22" t="s">
        <v>516</v>
      </c>
      <c r="F64" s="22" t="s">
        <v>517</v>
      </c>
      <c r="G64" s="22" t="s">
        <v>518</v>
      </c>
      <c r="H64" s="22" t="s">
        <v>206</v>
      </c>
      <c r="I64" s="22" t="s">
        <v>207</v>
      </c>
      <c r="J64" s="22" t="s">
        <v>208</v>
      </c>
    </row>
    <row r="65" spans="2:10" ht="30" customHeight="1" x14ac:dyDescent="0.35">
      <c r="B65" s="22" t="s">
        <v>488</v>
      </c>
      <c r="C65" s="22" t="s">
        <v>519</v>
      </c>
      <c r="D65" s="22" t="s">
        <v>520</v>
      </c>
      <c r="E65" s="22" t="s">
        <v>521</v>
      </c>
      <c r="F65" s="22" t="s">
        <v>522</v>
      </c>
      <c r="G65" s="22" t="s">
        <v>523</v>
      </c>
      <c r="H65" s="22" t="s">
        <v>206</v>
      </c>
      <c r="I65" s="22" t="s">
        <v>207</v>
      </c>
      <c r="J65" s="22" t="s">
        <v>208</v>
      </c>
    </row>
    <row r="66" spans="2:10" ht="30" customHeight="1" x14ac:dyDescent="0.35">
      <c r="B66" s="22" t="s">
        <v>488</v>
      </c>
      <c r="C66" s="22" t="s">
        <v>524</v>
      </c>
      <c r="D66" s="22" t="s">
        <v>525</v>
      </c>
      <c r="E66" s="22" t="s">
        <v>526</v>
      </c>
      <c r="F66" s="22" t="s">
        <v>527</v>
      </c>
      <c r="G66" s="22" t="s">
        <v>528</v>
      </c>
      <c r="H66" s="22" t="s">
        <v>295</v>
      </c>
      <c r="I66" s="22" t="s">
        <v>207</v>
      </c>
      <c r="J66" s="22" t="s">
        <v>208</v>
      </c>
    </row>
    <row r="67" spans="2:10" ht="30" customHeight="1" x14ac:dyDescent="0.35">
      <c r="B67" s="22" t="s">
        <v>488</v>
      </c>
      <c r="C67" s="22" t="s">
        <v>529</v>
      </c>
      <c r="D67" s="22" t="s">
        <v>530</v>
      </c>
      <c r="E67" s="22" t="s">
        <v>531</v>
      </c>
      <c r="F67" s="22" t="s">
        <v>532</v>
      </c>
      <c r="G67" s="22" t="s">
        <v>533</v>
      </c>
      <c r="H67" s="22" t="s">
        <v>295</v>
      </c>
      <c r="I67" s="22" t="s">
        <v>207</v>
      </c>
      <c r="J67" s="22" t="s">
        <v>208</v>
      </c>
    </row>
    <row r="68" spans="2:10" ht="30" customHeight="1" x14ac:dyDescent="0.35">
      <c r="B68" s="22" t="s">
        <v>488</v>
      </c>
      <c r="C68" s="22" t="s">
        <v>534</v>
      </c>
      <c r="D68" s="22" t="s">
        <v>535</v>
      </c>
      <c r="E68" s="22" t="s">
        <v>536</v>
      </c>
      <c r="F68" s="22" t="s">
        <v>537</v>
      </c>
      <c r="G68" s="22" t="s">
        <v>538</v>
      </c>
      <c r="H68" s="22" t="s">
        <v>295</v>
      </c>
      <c r="I68" s="22" t="s">
        <v>207</v>
      </c>
      <c r="J68" s="22" t="s">
        <v>208</v>
      </c>
    </row>
    <row r="69" spans="2:10" ht="30" customHeight="1" x14ac:dyDescent="0.35">
      <c r="B69" s="22" t="s">
        <v>488</v>
      </c>
      <c r="C69" s="22" t="s">
        <v>539</v>
      </c>
      <c r="D69" s="22" t="s">
        <v>540</v>
      </c>
      <c r="E69" s="22" t="s">
        <v>541</v>
      </c>
      <c r="F69" s="22" t="s">
        <v>542</v>
      </c>
      <c r="G69" s="22" t="s">
        <v>543</v>
      </c>
      <c r="H69" s="22" t="s">
        <v>206</v>
      </c>
      <c r="I69" s="22" t="s">
        <v>207</v>
      </c>
      <c r="J69" s="22" t="s">
        <v>208</v>
      </c>
    </row>
    <row r="70" spans="2:10" ht="30" customHeight="1" x14ac:dyDescent="0.35">
      <c r="B70" s="22" t="s">
        <v>488</v>
      </c>
      <c r="C70" s="22" t="s">
        <v>544</v>
      </c>
      <c r="D70" s="22" t="s">
        <v>545</v>
      </c>
      <c r="E70" s="22" t="s">
        <v>546</v>
      </c>
      <c r="F70" s="22" t="s">
        <v>547</v>
      </c>
      <c r="G70" s="22" t="s">
        <v>548</v>
      </c>
      <c r="H70" s="22" t="s">
        <v>206</v>
      </c>
      <c r="I70" s="22" t="s">
        <v>214</v>
      </c>
      <c r="J70" s="22" t="s">
        <v>208</v>
      </c>
    </row>
    <row r="71" spans="2:10" ht="30" customHeight="1" x14ac:dyDescent="0.35">
      <c r="B71" s="22" t="s">
        <v>488</v>
      </c>
      <c r="C71" s="22" t="s">
        <v>549</v>
      </c>
      <c r="D71" s="22" t="s">
        <v>550</v>
      </c>
      <c r="E71" s="22" t="s">
        <v>551</v>
      </c>
      <c r="F71" s="22" t="s">
        <v>552</v>
      </c>
      <c r="G71" s="22" t="s">
        <v>493</v>
      </c>
      <c r="H71" s="22" t="s">
        <v>295</v>
      </c>
      <c r="I71" s="22" t="s">
        <v>207</v>
      </c>
      <c r="J71" s="22" t="s">
        <v>208</v>
      </c>
    </row>
    <row r="72" spans="2:10" ht="30" customHeight="1" x14ac:dyDescent="0.35">
      <c r="B72" s="22" t="s">
        <v>488</v>
      </c>
      <c r="C72" s="22" t="s">
        <v>553</v>
      </c>
      <c r="D72" s="22" t="s">
        <v>554</v>
      </c>
      <c r="E72" s="22" t="s">
        <v>555</v>
      </c>
      <c r="F72" s="22" t="s">
        <v>556</v>
      </c>
      <c r="G72" s="22" t="s">
        <v>557</v>
      </c>
      <c r="H72" s="22" t="s">
        <v>295</v>
      </c>
      <c r="I72" s="22" t="s">
        <v>207</v>
      </c>
      <c r="J72" s="22" t="s">
        <v>208</v>
      </c>
    </row>
    <row r="73" spans="2:10" ht="30" customHeight="1" x14ac:dyDescent="0.35">
      <c r="B73" s="22" t="s">
        <v>488</v>
      </c>
      <c r="C73" s="22" t="s">
        <v>558</v>
      </c>
      <c r="D73" s="22" t="s">
        <v>559</v>
      </c>
      <c r="E73" s="22" t="s">
        <v>560</v>
      </c>
      <c r="F73" s="22" t="s">
        <v>561</v>
      </c>
      <c r="G73" s="22" t="s">
        <v>562</v>
      </c>
      <c r="H73" s="22" t="s">
        <v>206</v>
      </c>
      <c r="I73" s="22" t="s">
        <v>207</v>
      </c>
      <c r="J73" s="22" t="s">
        <v>208</v>
      </c>
    </row>
    <row r="74" spans="2:10" ht="30" customHeight="1" x14ac:dyDescent="0.35">
      <c r="B74" s="22" t="s">
        <v>488</v>
      </c>
      <c r="C74" s="22" t="s">
        <v>563</v>
      </c>
      <c r="D74" s="22" t="s">
        <v>564</v>
      </c>
      <c r="E74" s="22" t="s">
        <v>565</v>
      </c>
      <c r="F74" s="22" t="s">
        <v>566</v>
      </c>
      <c r="G74" s="22" t="s">
        <v>562</v>
      </c>
      <c r="H74" s="22" t="s">
        <v>206</v>
      </c>
      <c r="I74" s="22" t="s">
        <v>207</v>
      </c>
      <c r="J74" s="22" t="s">
        <v>208</v>
      </c>
    </row>
    <row r="75" spans="2:10" ht="30" customHeight="1" x14ac:dyDescent="0.35">
      <c r="B75" s="22" t="s">
        <v>488</v>
      </c>
      <c r="C75" s="22" t="s">
        <v>567</v>
      </c>
      <c r="D75" s="22" t="s">
        <v>568</v>
      </c>
      <c r="E75" s="22" t="s">
        <v>569</v>
      </c>
      <c r="F75" s="22" t="s">
        <v>570</v>
      </c>
      <c r="G75" s="22" t="s">
        <v>562</v>
      </c>
      <c r="H75" s="22" t="s">
        <v>206</v>
      </c>
      <c r="I75" s="22" t="s">
        <v>207</v>
      </c>
      <c r="J75" s="22" t="s">
        <v>208</v>
      </c>
    </row>
    <row r="76" spans="2:10" ht="30" customHeight="1" x14ac:dyDescent="0.35">
      <c r="B76" s="22" t="s">
        <v>488</v>
      </c>
      <c r="C76" s="22" t="s">
        <v>571</v>
      </c>
      <c r="D76" s="22" t="s">
        <v>572</v>
      </c>
      <c r="E76" s="22" t="s">
        <v>573</v>
      </c>
      <c r="F76" s="22" t="s">
        <v>574</v>
      </c>
      <c r="G76" s="22" t="s">
        <v>562</v>
      </c>
      <c r="H76" s="22" t="s">
        <v>206</v>
      </c>
      <c r="I76" s="22" t="s">
        <v>207</v>
      </c>
      <c r="J76" s="22" t="s">
        <v>208</v>
      </c>
    </row>
    <row r="77" spans="2:10" ht="30" customHeight="1" x14ac:dyDescent="0.35">
      <c r="B77" s="22" t="s">
        <v>488</v>
      </c>
      <c r="C77" s="22" t="s">
        <v>575</v>
      </c>
      <c r="D77" s="22" t="s">
        <v>576</v>
      </c>
      <c r="E77" s="22" t="s">
        <v>577</v>
      </c>
      <c r="F77" s="22" t="s">
        <v>578</v>
      </c>
      <c r="G77" s="22" t="s">
        <v>579</v>
      </c>
      <c r="H77" s="22" t="s">
        <v>206</v>
      </c>
      <c r="I77" s="22" t="s">
        <v>207</v>
      </c>
      <c r="J77" s="22" t="s">
        <v>208</v>
      </c>
    </row>
    <row r="78" spans="2:10" ht="30" customHeight="1" x14ac:dyDescent="0.35">
      <c r="B78" s="23" t="s">
        <v>488</v>
      </c>
      <c r="C78" s="23" t="s">
        <v>580</v>
      </c>
      <c r="D78" s="23" t="s">
        <v>581</v>
      </c>
      <c r="E78" s="23" t="s">
        <v>582</v>
      </c>
      <c r="F78" s="23" t="s">
        <v>583</v>
      </c>
      <c r="G78" s="23" t="s">
        <v>584</v>
      </c>
      <c r="H78" s="23" t="s">
        <v>311</v>
      </c>
      <c r="I78" s="23" t="s">
        <v>312</v>
      </c>
      <c r="J78" s="23" t="s">
        <v>313</v>
      </c>
    </row>
    <row r="79" spans="2:10" ht="30" customHeight="1" x14ac:dyDescent="0.35">
      <c r="B79" s="22" t="s">
        <v>585</v>
      </c>
      <c r="C79" s="22" t="s">
        <v>586</v>
      </c>
      <c r="D79" s="22" t="s">
        <v>587</v>
      </c>
      <c r="E79" s="22" t="s">
        <v>588</v>
      </c>
      <c r="F79" s="22" t="s">
        <v>589</v>
      </c>
      <c r="G79" s="22" t="s">
        <v>590</v>
      </c>
      <c r="H79" s="22" t="s">
        <v>206</v>
      </c>
      <c r="I79" s="22" t="s">
        <v>207</v>
      </c>
      <c r="J79" s="22" t="s">
        <v>208</v>
      </c>
    </row>
    <row r="80" spans="2:10" ht="30" customHeight="1" x14ac:dyDescent="0.35">
      <c r="B80" s="22" t="s">
        <v>585</v>
      </c>
      <c r="C80" s="22" t="s">
        <v>591</v>
      </c>
      <c r="D80" s="22" t="s">
        <v>592</v>
      </c>
      <c r="E80" s="22" t="s">
        <v>593</v>
      </c>
      <c r="F80" s="22" t="s">
        <v>594</v>
      </c>
      <c r="G80" s="22" t="s">
        <v>595</v>
      </c>
      <c r="H80" s="22" t="s">
        <v>206</v>
      </c>
      <c r="I80" s="22" t="s">
        <v>207</v>
      </c>
      <c r="J80" s="22" t="s">
        <v>208</v>
      </c>
    </row>
    <row r="81" spans="2:10" ht="30" customHeight="1" x14ac:dyDescent="0.35">
      <c r="B81" s="22" t="s">
        <v>585</v>
      </c>
      <c r="C81" s="22" t="s">
        <v>596</v>
      </c>
      <c r="D81" s="22" t="s">
        <v>597</v>
      </c>
      <c r="E81" s="22" t="s">
        <v>598</v>
      </c>
      <c r="F81" s="22" t="s">
        <v>599</v>
      </c>
      <c r="G81" s="22" t="s">
        <v>600</v>
      </c>
      <c r="H81" s="22" t="s">
        <v>206</v>
      </c>
      <c r="I81" s="22" t="s">
        <v>207</v>
      </c>
      <c r="J81" s="22" t="s">
        <v>208</v>
      </c>
    </row>
    <row r="82" spans="2:10" ht="30" customHeight="1" x14ac:dyDescent="0.35">
      <c r="B82" s="22" t="s">
        <v>585</v>
      </c>
      <c r="C82" s="22" t="s">
        <v>601</v>
      </c>
      <c r="D82" s="22" t="s">
        <v>602</v>
      </c>
      <c r="E82" s="22" t="s">
        <v>603</v>
      </c>
      <c r="F82" s="22" t="s">
        <v>604</v>
      </c>
      <c r="G82" s="22" t="s">
        <v>605</v>
      </c>
      <c r="H82" s="22" t="s">
        <v>206</v>
      </c>
      <c r="I82" s="22" t="s">
        <v>207</v>
      </c>
      <c r="J82" s="22" t="s">
        <v>208</v>
      </c>
    </row>
    <row r="83" spans="2:10" ht="30" customHeight="1" x14ac:dyDescent="0.35">
      <c r="B83" s="22" t="s">
        <v>585</v>
      </c>
      <c r="C83" s="22" t="s">
        <v>606</v>
      </c>
      <c r="D83" s="22" t="s">
        <v>607</v>
      </c>
      <c r="E83" s="22" t="s">
        <v>608</v>
      </c>
      <c r="F83" s="22" t="s">
        <v>609</v>
      </c>
      <c r="G83" s="22" t="s">
        <v>610</v>
      </c>
      <c r="H83" s="22" t="s">
        <v>206</v>
      </c>
      <c r="I83" s="22" t="s">
        <v>207</v>
      </c>
      <c r="J83" s="22" t="s">
        <v>208</v>
      </c>
    </row>
    <row r="84" spans="2:10" ht="30" customHeight="1" x14ac:dyDescent="0.35">
      <c r="B84" s="22" t="s">
        <v>585</v>
      </c>
      <c r="C84" s="22" t="s">
        <v>611</v>
      </c>
      <c r="D84" s="22" t="s">
        <v>612</v>
      </c>
      <c r="E84" s="22" t="s">
        <v>613</v>
      </c>
      <c r="F84" s="22" t="s">
        <v>614</v>
      </c>
      <c r="G84" s="22" t="s">
        <v>615</v>
      </c>
      <c r="H84" s="22" t="s">
        <v>206</v>
      </c>
      <c r="I84" s="22" t="s">
        <v>207</v>
      </c>
      <c r="J84" s="22" t="s">
        <v>208</v>
      </c>
    </row>
    <row r="85" spans="2:10" ht="30" customHeight="1" x14ac:dyDescent="0.35">
      <c r="B85" s="23" t="s">
        <v>585</v>
      </c>
      <c r="C85" s="23" t="s">
        <v>616</v>
      </c>
      <c r="D85" s="23" t="s">
        <v>617</v>
      </c>
      <c r="E85" s="23" t="s">
        <v>618</v>
      </c>
      <c r="F85" s="23" t="s">
        <v>619</v>
      </c>
      <c r="G85" s="23" t="s">
        <v>615</v>
      </c>
      <c r="H85" s="23" t="s">
        <v>311</v>
      </c>
      <c r="I85" s="23" t="s">
        <v>312</v>
      </c>
      <c r="J85" s="23" t="s">
        <v>313</v>
      </c>
    </row>
    <row r="86" spans="2:10" ht="30" customHeight="1" x14ac:dyDescent="0.35">
      <c r="B86" s="22" t="s">
        <v>585</v>
      </c>
      <c r="C86" s="22" t="s">
        <v>620</v>
      </c>
      <c r="D86" s="22" t="s">
        <v>621</v>
      </c>
      <c r="E86" s="22" t="s">
        <v>622</v>
      </c>
      <c r="F86" s="22" t="s">
        <v>623</v>
      </c>
      <c r="G86" s="22" t="s">
        <v>624</v>
      </c>
      <c r="H86" s="22" t="s">
        <v>295</v>
      </c>
      <c r="I86" s="22" t="s">
        <v>207</v>
      </c>
      <c r="J86" s="22" t="s">
        <v>208</v>
      </c>
    </row>
    <row r="87" spans="2:10" ht="30" customHeight="1" x14ac:dyDescent="0.35">
      <c r="B87" s="22" t="s">
        <v>585</v>
      </c>
      <c r="C87" s="22" t="s">
        <v>625</v>
      </c>
      <c r="D87" s="22" t="s">
        <v>626</v>
      </c>
      <c r="E87" s="22" t="s">
        <v>627</v>
      </c>
      <c r="F87" s="22" t="s">
        <v>628</v>
      </c>
      <c r="G87" s="22" t="s">
        <v>629</v>
      </c>
      <c r="H87" s="22" t="s">
        <v>206</v>
      </c>
      <c r="I87" s="22" t="s">
        <v>207</v>
      </c>
      <c r="J87" s="22" t="s">
        <v>208</v>
      </c>
    </row>
    <row r="88" spans="2:10" ht="30" customHeight="1" x14ac:dyDescent="0.35">
      <c r="B88" s="22" t="s">
        <v>585</v>
      </c>
      <c r="C88" s="22" t="s">
        <v>630</v>
      </c>
      <c r="D88" s="22" t="s">
        <v>631</v>
      </c>
      <c r="E88" s="22" t="s">
        <v>632</v>
      </c>
      <c r="F88" s="22" t="s">
        <v>633</v>
      </c>
      <c r="G88" s="22" t="s">
        <v>634</v>
      </c>
      <c r="H88" s="22" t="s">
        <v>206</v>
      </c>
      <c r="I88" s="22" t="s">
        <v>207</v>
      </c>
      <c r="J88" s="22" t="s">
        <v>208</v>
      </c>
    </row>
    <row r="89" spans="2:10" ht="30" customHeight="1" x14ac:dyDescent="0.35">
      <c r="B89" s="22" t="s">
        <v>585</v>
      </c>
      <c r="C89" s="22" t="s">
        <v>635</v>
      </c>
      <c r="D89" s="22" t="s">
        <v>636</v>
      </c>
      <c r="E89" s="22" t="s">
        <v>637</v>
      </c>
      <c r="F89" s="22" t="s">
        <v>638</v>
      </c>
      <c r="G89" s="22" t="s">
        <v>639</v>
      </c>
      <c r="H89" s="22" t="s">
        <v>206</v>
      </c>
      <c r="I89" s="22" t="s">
        <v>207</v>
      </c>
      <c r="J89" s="22" t="s">
        <v>208</v>
      </c>
    </row>
    <row r="90" spans="2:10" ht="30" customHeight="1" x14ac:dyDescent="0.35">
      <c r="B90" s="22" t="s">
        <v>585</v>
      </c>
      <c r="C90" s="22" t="s">
        <v>640</v>
      </c>
      <c r="D90" s="22" t="s">
        <v>641</v>
      </c>
      <c r="E90" s="22" t="s">
        <v>642</v>
      </c>
      <c r="F90" s="22" t="s">
        <v>643</v>
      </c>
      <c r="G90" s="22" t="s">
        <v>644</v>
      </c>
      <c r="H90" s="22" t="s">
        <v>206</v>
      </c>
      <c r="I90" s="22" t="s">
        <v>207</v>
      </c>
      <c r="J90" s="22" t="s">
        <v>208</v>
      </c>
    </row>
    <row r="91" spans="2:10" ht="30" customHeight="1" x14ac:dyDescent="0.35">
      <c r="B91" s="22" t="s">
        <v>585</v>
      </c>
      <c r="C91" s="22" t="s">
        <v>645</v>
      </c>
      <c r="D91" s="22" t="s">
        <v>646</v>
      </c>
      <c r="E91" s="22" t="s">
        <v>647</v>
      </c>
      <c r="F91" s="22" t="s">
        <v>648</v>
      </c>
      <c r="G91" s="22" t="s">
        <v>423</v>
      </c>
      <c r="H91" s="22" t="s">
        <v>206</v>
      </c>
      <c r="I91" s="22" t="s">
        <v>207</v>
      </c>
      <c r="J91" s="22" t="s">
        <v>208</v>
      </c>
    </row>
    <row r="92" spans="2:10" ht="30" customHeight="1" x14ac:dyDescent="0.35">
      <c r="B92" s="22" t="s">
        <v>585</v>
      </c>
      <c r="C92" s="22" t="s">
        <v>649</v>
      </c>
      <c r="D92" s="22" t="s">
        <v>650</v>
      </c>
      <c r="E92" s="22" t="s">
        <v>651</v>
      </c>
      <c r="F92" s="22" t="s">
        <v>652</v>
      </c>
      <c r="G92" s="22" t="s">
        <v>653</v>
      </c>
      <c r="H92" s="22" t="s">
        <v>295</v>
      </c>
      <c r="I92" s="22" t="s">
        <v>214</v>
      </c>
      <c r="J92" s="22" t="s">
        <v>208</v>
      </c>
    </row>
    <row r="93" spans="2:10" ht="30" customHeight="1" x14ac:dyDescent="0.35">
      <c r="B93" s="22" t="s">
        <v>585</v>
      </c>
      <c r="C93" s="22" t="s">
        <v>654</v>
      </c>
      <c r="D93" s="22" t="s">
        <v>655</v>
      </c>
      <c r="E93" s="22" t="s">
        <v>656</v>
      </c>
      <c r="F93" s="22" t="s">
        <v>657</v>
      </c>
      <c r="G93" s="22" t="s">
        <v>658</v>
      </c>
      <c r="H93" s="22" t="s">
        <v>206</v>
      </c>
      <c r="I93" s="22" t="s">
        <v>207</v>
      </c>
      <c r="J93" s="22" t="s">
        <v>208</v>
      </c>
    </row>
    <row r="94" spans="2:10" ht="30" customHeight="1" x14ac:dyDescent="0.35">
      <c r="B94" s="22" t="s">
        <v>585</v>
      </c>
      <c r="C94" s="22" t="s">
        <v>659</v>
      </c>
      <c r="D94" s="22" t="s">
        <v>660</v>
      </c>
      <c r="E94" s="22" t="s">
        <v>661</v>
      </c>
      <c r="F94" s="22" t="s">
        <v>662</v>
      </c>
      <c r="G94" s="22" t="s">
        <v>663</v>
      </c>
      <c r="H94" s="22" t="s">
        <v>206</v>
      </c>
      <c r="I94" s="22" t="s">
        <v>207</v>
      </c>
      <c r="J94" s="22" t="s">
        <v>208</v>
      </c>
    </row>
    <row r="95" spans="2:10" ht="30" customHeight="1" x14ac:dyDescent="0.35">
      <c r="B95" s="22" t="s">
        <v>585</v>
      </c>
      <c r="C95" s="22" t="s">
        <v>664</v>
      </c>
      <c r="D95" s="22" t="s">
        <v>665</v>
      </c>
      <c r="E95" s="22" t="s">
        <v>666</v>
      </c>
      <c r="F95" s="22" t="s">
        <v>667</v>
      </c>
      <c r="G95" s="22" t="s">
        <v>668</v>
      </c>
      <c r="H95" s="22" t="s">
        <v>206</v>
      </c>
      <c r="I95" s="22" t="s">
        <v>207</v>
      </c>
      <c r="J95" s="22" t="s">
        <v>208</v>
      </c>
    </row>
    <row r="96" spans="2:10" ht="30" customHeight="1" x14ac:dyDescent="0.35">
      <c r="B96" s="22" t="s">
        <v>585</v>
      </c>
      <c r="C96" s="22" t="s">
        <v>669</v>
      </c>
      <c r="D96" s="22" t="s">
        <v>670</v>
      </c>
      <c r="E96" s="22" t="s">
        <v>671</v>
      </c>
      <c r="F96" s="22" t="s">
        <v>672</v>
      </c>
      <c r="G96" s="22" t="s">
        <v>673</v>
      </c>
      <c r="H96" s="22" t="s">
        <v>206</v>
      </c>
      <c r="I96" s="22" t="s">
        <v>214</v>
      </c>
      <c r="J96" s="22" t="s">
        <v>208</v>
      </c>
    </row>
    <row r="97" spans="2:10" ht="30" customHeight="1" x14ac:dyDescent="0.35">
      <c r="B97" s="22" t="s">
        <v>585</v>
      </c>
      <c r="C97" s="22" t="s">
        <v>674</v>
      </c>
      <c r="D97" s="22" t="s">
        <v>675</v>
      </c>
      <c r="E97" s="22" t="s">
        <v>676</v>
      </c>
      <c r="F97" s="22" t="s">
        <v>677</v>
      </c>
      <c r="G97" s="22" t="s">
        <v>300</v>
      </c>
      <c r="H97" s="22" t="s">
        <v>206</v>
      </c>
      <c r="I97" s="22" t="s">
        <v>207</v>
      </c>
      <c r="J97" s="22" t="s">
        <v>208</v>
      </c>
    </row>
    <row r="98" spans="2:10" ht="30" customHeight="1" x14ac:dyDescent="0.35">
      <c r="B98" s="22" t="s">
        <v>585</v>
      </c>
      <c r="C98" s="22" t="s">
        <v>678</v>
      </c>
      <c r="D98" s="22" t="s">
        <v>679</v>
      </c>
      <c r="E98" s="22" t="s">
        <v>680</v>
      </c>
      <c r="F98" s="22" t="s">
        <v>681</v>
      </c>
      <c r="G98" s="22" t="s">
        <v>682</v>
      </c>
      <c r="H98" s="22" t="s">
        <v>206</v>
      </c>
      <c r="I98" s="22" t="s">
        <v>207</v>
      </c>
      <c r="J98" s="22" t="s">
        <v>208</v>
      </c>
    </row>
    <row r="99" spans="2:10" ht="30" customHeight="1" x14ac:dyDescent="0.35">
      <c r="B99" s="22" t="s">
        <v>585</v>
      </c>
      <c r="C99" s="22" t="s">
        <v>683</v>
      </c>
      <c r="D99" s="22" t="s">
        <v>684</v>
      </c>
      <c r="E99" s="22" t="s">
        <v>685</v>
      </c>
      <c r="F99" s="22" t="s">
        <v>686</v>
      </c>
      <c r="G99" s="22" t="s">
        <v>687</v>
      </c>
      <c r="H99" s="22" t="s">
        <v>206</v>
      </c>
      <c r="I99" s="22" t="s">
        <v>207</v>
      </c>
      <c r="J99" s="22" t="s">
        <v>208</v>
      </c>
    </row>
    <row r="100" spans="2:10" ht="30" customHeight="1" x14ac:dyDescent="0.35">
      <c r="B100" s="22" t="s">
        <v>585</v>
      </c>
      <c r="C100" s="22" t="s">
        <v>688</v>
      </c>
      <c r="D100" s="22" t="s">
        <v>689</v>
      </c>
      <c r="E100" s="22" t="s">
        <v>690</v>
      </c>
      <c r="F100" s="22" t="s">
        <v>691</v>
      </c>
      <c r="G100" s="22" t="s">
        <v>692</v>
      </c>
      <c r="H100" s="22" t="s">
        <v>295</v>
      </c>
      <c r="I100" s="22" t="s">
        <v>207</v>
      </c>
      <c r="J100" s="22" t="s">
        <v>208</v>
      </c>
    </row>
    <row r="101" spans="2:10" ht="30" customHeight="1" x14ac:dyDescent="0.35">
      <c r="B101" s="22" t="s">
        <v>693</v>
      </c>
      <c r="C101" s="22" t="s">
        <v>694</v>
      </c>
      <c r="D101" s="22" t="s">
        <v>695</v>
      </c>
      <c r="E101" s="22" t="s">
        <v>696</v>
      </c>
      <c r="F101" s="22" t="s">
        <v>697</v>
      </c>
      <c r="G101" s="22" t="s">
        <v>698</v>
      </c>
      <c r="H101" s="22" t="s">
        <v>206</v>
      </c>
      <c r="I101" s="22" t="s">
        <v>207</v>
      </c>
      <c r="J101" s="22" t="s">
        <v>208</v>
      </c>
    </row>
    <row r="102" spans="2:10" ht="30" customHeight="1" x14ac:dyDescent="0.35">
      <c r="B102" s="22" t="s">
        <v>693</v>
      </c>
      <c r="C102" s="22" t="s">
        <v>699</v>
      </c>
      <c r="D102" s="22" t="s">
        <v>700</v>
      </c>
      <c r="E102" s="22" t="s">
        <v>701</v>
      </c>
      <c r="F102" s="22" t="s">
        <v>702</v>
      </c>
      <c r="G102" s="22" t="s">
        <v>703</v>
      </c>
      <c r="H102" s="22" t="s">
        <v>206</v>
      </c>
      <c r="I102" s="22" t="s">
        <v>214</v>
      </c>
      <c r="J102" s="22" t="s">
        <v>208</v>
      </c>
    </row>
    <row r="103" spans="2:10" ht="30" customHeight="1" x14ac:dyDescent="0.35">
      <c r="B103" s="22" t="s">
        <v>693</v>
      </c>
      <c r="C103" s="22" t="s">
        <v>704</v>
      </c>
      <c r="D103" s="22" t="s">
        <v>705</v>
      </c>
      <c r="E103" s="22" t="s">
        <v>706</v>
      </c>
      <c r="F103" s="22" t="s">
        <v>707</v>
      </c>
      <c r="G103" s="22" t="s">
        <v>708</v>
      </c>
      <c r="H103" s="22" t="s">
        <v>206</v>
      </c>
      <c r="I103" s="22" t="s">
        <v>207</v>
      </c>
      <c r="J103" s="22" t="s">
        <v>208</v>
      </c>
    </row>
    <row r="104" spans="2:10" ht="30" customHeight="1" x14ac:dyDescent="0.35">
      <c r="B104" s="22" t="s">
        <v>693</v>
      </c>
      <c r="C104" s="22" t="s">
        <v>709</v>
      </c>
      <c r="D104" s="22" t="s">
        <v>710</v>
      </c>
      <c r="E104" s="22" t="s">
        <v>711</v>
      </c>
      <c r="F104" s="22" t="s">
        <v>712</v>
      </c>
      <c r="G104" s="22" t="s">
        <v>274</v>
      </c>
      <c r="H104" s="22" t="s">
        <v>206</v>
      </c>
      <c r="I104" s="22" t="s">
        <v>207</v>
      </c>
      <c r="J104" s="22" t="s">
        <v>208</v>
      </c>
    </row>
    <row r="105" spans="2:10" ht="30" customHeight="1" x14ac:dyDescent="0.35">
      <c r="B105" s="22" t="s">
        <v>693</v>
      </c>
      <c r="C105" s="22" t="s">
        <v>713</v>
      </c>
      <c r="D105" s="22" t="s">
        <v>714</v>
      </c>
      <c r="E105" s="22" t="s">
        <v>715</v>
      </c>
      <c r="F105" s="22" t="s">
        <v>716</v>
      </c>
      <c r="G105" s="22" t="s">
        <v>717</v>
      </c>
      <c r="H105" s="22" t="s">
        <v>206</v>
      </c>
      <c r="I105" s="22" t="s">
        <v>207</v>
      </c>
      <c r="J105" s="22" t="s">
        <v>208</v>
      </c>
    </row>
    <row r="106" spans="2:10" ht="30" customHeight="1" x14ac:dyDescent="0.35">
      <c r="B106" s="22" t="s">
        <v>693</v>
      </c>
      <c r="C106" s="22" t="s">
        <v>718</v>
      </c>
      <c r="D106" s="22" t="s">
        <v>719</v>
      </c>
      <c r="E106" s="22" t="s">
        <v>720</v>
      </c>
      <c r="F106" s="22" t="s">
        <v>721</v>
      </c>
      <c r="G106" s="22" t="s">
        <v>722</v>
      </c>
      <c r="H106" s="22" t="s">
        <v>206</v>
      </c>
      <c r="I106" s="22" t="s">
        <v>207</v>
      </c>
      <c r="J106" s="22" t="s">
        <v>208</v>
      </c>
    </row>
    <row r="107" spans="2:10" ht="30" customHeight="1" x14ac:dyDescent="0.35">
      <c r="B107" s="22" t="s">
        <v>693</v>
      </c>
      <c r="C107" s="22" t="s">
        <v>723</v>
      </c>
      <c r="D107" s="22" t="s">
        <v>724</v>
      </c>
      <c r="E107" s="22" t="s">
        <v>725</v>
      </c>
      <c r="F107" s="22" t="s">
        <v>726</v>
      </c>
      <c r="G107" s="22" t="s">
        <v>727</v>
      </c>
      <c r="H107" s="22" t="s">
        <v>206</v>
      </c>
      <c r="I107" s="22" t="s">
        <v>207</v>
      </c>
      <c r="J107" s="22" t="s">
        <v>208</v>
      </c>
    </row>
    <row r="108" spans="2:10" ht="30" customHeight="1" x14ac:dyDescent="0.35">
      <c r="B108" s="22" t="s">
        <v>693</v>
      </c>
      <c r="C108" s="22" t="s">
        <v>728</v>
      </c>
      <c r="D108" s="22" t="s">
        <v>729</v>
      </c>
      <c r="E108" s="22" t="s">
        <v>730</v>
      </c>
      <c r="F108" s="22" t="s">
        <v>731</v>
      </c>
      <c r="G108" s="22" t="s">
        <v>732</v>
      </c>
      <c r="H108" s="22" t="s">
        <v>206</v>
      </c>
      <c r="I108" s="22" t="s">
        <v>207</v>
      </c>
      <c r="J108" s="22" t="s">
        <v>208</v>
      </c>
    </row>
    <row r="109" spans="2:10" ht="30" customHeight="1" x14ac:dyDescent="0.35">
      <c r="B109" s="22" t="s">
        <v>693</v>
      </c>
      <c r="C109" s="22" t="s">
        <v>733</v>
      </c>
      <c r="D109" s="22" t="s">
        <v>734</v>
      </c>
      <c r="E109" s="22" t="s">
        <v>735</v>
      </c>
      <c r="F109" s="22" t="s">
        <v>736</v>
      </c>
      <c r="G109" s="22" t="s">
        <v>737</v>
      </c>
      <c r="H109" s="22" t="s">
        <v>206</v>
      </c>
      <c r="I109" s="22" t="s">
        <v>214</v>
      </c>
      <c r="J109" s="22" t="s">
        <v>208</v>
      </c>
    </row>
    <row r="110" spans="2:10" ht="30" customHeight="1" x14ac:dyDescent="0.35">
      <c r="B110" s="22" t="s">
        <v>693</v>
      </c>
      <c r="C110" s="22" t="s">
        <v>738</v>
      </c>
      <c r="D110" s="22" t="s">
        <v>739</v>
      </c>
      <c r="E110" s="22" t="s">
        <v>740</v>
      </c>
      <c r="F110" s="22" t="s">
        <v>741</v>
      </c>
      <c r="G110" s="22" t="s">
        <v>742</v>
      </c>
      <c r="H110" s="22" t="s">
        <v>206</v>
      </c>
      <c r="I110" s="22" t="s">
        <v>207</v>
      </c>
      <c r="J110" s="22" t="s">
        <v>208</v>
      </c>
    </row>
    <row r="111" spans="2:10" ht="30" customHeight="1" x14ac:dyDescent="0.35">
      <c r="B111" s="22" t="s">
        <v>693</v>
      </c>
      <c r="C111" s="22" t="s">
        <v>743</v>
      </c>
      <c r="D111" s="22" t="s">
        <v>744</v>
      </c>
      <c r="E111" s="22" t="s">
        <v>745</v>
      </c>
      <c r="F111" s="22" t="s">
        <v>746</v>
      </c>
      <c r="G111" s="22" t="s">
        <v>747</v>
      </c>
      <c r="H111" s="22" t="s">
        <v>206</v>
      </c>
      <c r="I111" s="22" t="s">
        <v>207</v>
      </c>
      <c r="J111" s="22" t="s">
        <v>208</v>
      </c>
    </row>
    <row r="112" spans="2:10" ht="30" customHeight="1" x14ac:dyDescent="0.35">
      <c r="B112" s="22" t="s">
        <v>693</v>
      </c>
      <c r="C112" s="22" t="s">
        <v>748</v>
      </c>
      <c r="D112" s="22" t="s">
        <v>749</v>
      </c>
      <c r="E112" s="22" t="s">
        <v>750</v>
      </c>
      <c r="F112" s="22" t="s">
        <v>751</v>
      </c>
      <c r="G112" s="22" t="s">
        <v>752</v>
      </c>
      <c r="H112" s="22" t="s">
        <v>295</v>
      </c>
      <c r="I112" s="22" t="s">
        <v>207</v>
      </c>
      <c r="J112" s="22" t="s">
        <v>208</v>
      </c>
    </row>
    <row r="113" spans="2:10" ht="30" customHeight="1" x14ac:dyDescent="0.35">
      <c r="B113" s="22" t="s">
        <v>693</v>
      </c>
      <c r="C113" s="22" t="s">
        <v>753</v>
      </c>
      <c r="D113" s="22" t="s">
        <v>754</v>
      </c>
      <c r="E113" s="22" t="s">
        <v>755</v>
      </c>
      <c r="F113" s="22" t="s">
        <v>756</v>
      </c>
      <c r="G113" s="22" t="s">
        <v>757</v>
      </c>
      <c r="H113" s="22" t="s">
        <v>206</v>
      </c>
      <c r="I113" s="22" t="s">
        <v>207</v>
      </c>
      <c r="J113" s="22" t="s">
        <v>208</v>
      </c>
    </row>
    <row r="114" spans="2:10" ht="30" customHeight="1" x14ac:dyDescent="0.35">
      <c r="B114" s="22" t="s">
        <v>693</v>
      </c>
      <c r="C114" s="22" t="s">
        <v>758</v>
      </c>
      <c r="D114" s="22" t="s">
        <v>759</v>
      </c>
      <c r="E114" s="22" t="s">
        <v>760</v>
      </c>
      <c r="F114" s="22" t="s">
        <v>761</v>
      </c>
      <c r="G114" s="22" t="s">
        <v>762</v>
      </c>
      <c r="H114" s="22" t="s">
        <v>206</v>
      </c>
      <c r="I114" s="22" t="s">
        <v>207</v>
      </c>
      <c r="J114" s="22" t="s">
        <v>208</v>
      </c>
    </row>
    <row r="115" spans="2:10" ht="30" customHeight="1" x14ac:dyDescent="0.35">
      <c r="B115" s="22" t="s">
        <v>693</v>
      </c>
      <c r="C115" s="22" t="s">
        <v>763</v>
      </c>
      <c r="D115" s="22" t="s">
        <v>764</v>
      </c>
      <c r="E115" s="22" t="s">
        <v>765</v>
      </c>
      <c r="F115" s="22" t="s">
        <v>766</v>
      </c>
      <c r="G115" s="22" t="s">
        <v>767</v>
      </c>
      <c r="H115" s="22" t="s">
        <v>206</v>
      </c>
      <c r="I115" s="22" t="s">
        <v>207</v>
      </c>
      <c r="J115" s="22" t="s">
        <v>208</v>
      </c>
    </row>
    <row r="116" spans="2:10" ht="30" customHeight="1" x14ac:dyDescent="0.35">
      <c r="B116" s="22" t="s">
        <v>693</v>
      </c>
      <c r="C116" s="22" t="s">
        <v>768</v>
      </c>
      <c r="D116" s="22" t="s">
        <v>769</v>
      </c>
      <c r="E116" s="22" t="s">
        <v>770</v>
      </c>
      <c r="F116" s="22" t="s">
        <v>771</v>
      </c>
      <c r="G116" s="22" t="s">
        <v>772</v>
      </c>
      <c r="H116" s="22" t="s">
        <v>295</v>
      </c>
      <c r="I116" s="22" t="s">
        <v>207</v>
      </c>
      <c r="J116" s="22" t="s">
        <v>208</v>
      </c>
    </row>
    <row r="117" spans="2:10" ht="30" customHeight="1" x14ac:dyDescent="0.35">
      <c r="B117" s="22" t="s">
        <v>693</v>
      </c>
      <c r="C117" s="22" t="s">
        <v>773</v>
      </c>
      <c r="D117" s="22" t="s">
        <v>774</v>
      </c>
      <c r="E117" s="22" t="s">
        <v>775</v>
      </c>
      <c r="F117" s="22" t="s">
        <v>776</v>
      </c>
      <c r="G117" s="22" t="s">
        <v>777</v>
      </c>
      <c r="H117" s="22" t="s">
        <v>206</v>
      </c>
      <c r="I117" s="22" t="s">
        <v>207</v>
      </c>
      <c r="J117" s="22" t="s">
        <v>208</v>
      </c>
    </row>
    <row r="118" spans="2:10" ht="30" customHeight="1" x14ac:dyDescent="0.35">
      <c r="B118" s="22" t="s">
        <v>693</v>
      </c>
      <c r="C118" s="22" t="s">
        <v>778</v>
      </c>
      <c r="D118" s="22" t="s">
        <v>779</v>
      </c>
      <c r="E118" s="22" t="s">
        <v>780</v>
      </c>
      <c r="F118" s="22" t="s">
        <v>781</v>
      </c>
      <c r="G118" s="22" t="s">
        <v>782</v>
      </c>
      <c r="H118" s="22" t="s">
        <v>206</v>
      </c>
      <c r="I118" s="22" t="s">
        <v>207</v>
      </c>
      <c r="J118" s="22" t="s">
        <v>208</v>
      </c>
    </row>
    <row r="119" spans="2:10" ht="30" customHeight="1" x14ac:dyDescent="0.35">
      <c r="B119" s="22" t="s">
        <v>693</v>
      </c>
      <c r="C119" s="22" t="s">
        <v>783</v>
      </c>
      <c r="D119" s="22" t="s">
        <v>784</v>
      </c>
      <c r="E119" s="22" t="s">
        <v>785</v>
      </c>
      <c r="F119" s="22" t="s">
        <v>786</v>
      </c>
      <c r="G119" s="22" t="s">
        <v>787</v>
      </c>
      <c r="H119" s="22" t="s">
        <v>206</v>
      </c>
      <c r="I119" s="22" t="s">
        <v>207</v>
      </c>
      <c r="J119" s="22" t="s">
        <v>208</v>
      </c>
    </row>
    <row r="120" spans="2:10" ht="30" customHeight="1" x14ac:dyDescent="0.35">
      <c r="B120" s="22" t="s">
        <v>693</v>
      </c>
      <c r="C120" s="22" t="s">
        <v>788</v>
      </c>
      <c r="D120" s="22" t="s">
        <v>789</v>
      </c>
      <c r="E120" s="22" t="s">
        <v>790</v>
      </c>
      <c r="F120" s="22" t="s">
        <v>791</v>
      </c>
      <c r="G120" s="22" t="s">
        <v>792</v>
      </c>
      <c r="H120" s="22" t="s">
        <v>206</v>
      </c>
      <c r="I120" s="22" t="s">
        <v>207</v>
      </c>
      <c r="J120" s="22" t="s">
        <v>208</v>
      </c>
    </row>
    <row r="121" spans="2:10" ht="30" customHeight="1" x14ac:dyDescent="0.35">
      <c r="B121" s="22" t="s">
        <v>693</v>
      </c>
      <c r="C121" s="22" t="s">
        <v>793</v>
      </c>
      <c r="D121" s="22" t="s">
        <v>794</v>
      </c>
      <c r="E121" s="22" t="s">
        <v>795</v>
      </c>
      <c r="F121" s="22" t="s">
        <v>796</v>
      </c>
      <c r="G121" s="22" t="s">
        <v>797</v>
      </c>
      <c r="H121" s="22" t="s">
        <v>295</v>
      </c>
      <c r="I121" s="22" t="s">
        <v>207</v>
      </c>
      <c r="J121" s="22" t="s">
        <v>208</v>
      </c>
    </row>
    <row r="122" spans="2:10" ht="30" customHeight="1" x14ac:dyDescent="0.35">
      <c r="B122" s="22" t="s">
        <v>693</v>
      </c>
      <c r="C122" s="22" t="s">
        <v>798</v>
      </c>
      <c r="D122" s="22" t="s">
        <v>799</v>
      </c>
      <c r="E122" s="22" t="s">
        <v>800</v>
      </c>
      <c r="F122" s="22" t="s">
        <v>801</v>
      </c>
      <c r="G122" s="22" t="s">
        <v>802</v>
      </c>
      <c r="H122" s="22" t="s">
        <v>206</v>
      </c>
      <c r="I122" s="22" t="s">
        <v>207</v>
      </c>
      <c r="J122" s="22" t="s">
        <v>208</v>
      </c>
    </row>
    <row r="123" spans="2:10" ht="30" customHeight="1" x14ac:dyDescent="0.35">
      <c r="B123" s="22" t="s">
        <v>693</v>
      </c>
      <c r="C123" s="22" t="s">
        <v>803</v>
      </c>
      <c r="D123" s="22" t="s">
        <v>804</v>
      </c>
      <c r="E123" s="22" t="s">
        <v>805</v>
      </c>
      <c r="F123" s="22" t="s">
        <v>806</v>
      </c>
      <c r="G123" s="22" t="s">
        <v>807</v>
      </c>
      <c r="H123" s="22" t="s">
        <v>206</v>
      </c>
      <c r="I123" s="22" t="s">
        <v>214</v>
      </c>
      <c r="J123" s="22" t="s">
        <v>208</v>
      </c>
    </row>
    <row r="124" spans="2:10" ht="30" customHeight="1" x14ac:dyDescent="0.35">
      <c r="B124" s="22" t="s">
        <v>693</v>
      </c>
      <c r="C124" s="22" t="s">
        <v>808</v>
      </c>
      <c r="D124" s="22" t="s">
        <v>809</v>
      </c>
      <c r="E124" s="22" t="s">
        <v>810</v>
      </c>
      <c r="F124" s="22" t="s">
        <v>811</v>
      </c>
      <c r="G124" s="22" t="s">
        <v>812</v>
      </c>
      <c r="H124" s="22" t="s">
        <v>206</v>
      </c>
      <c r="I124" s="22" t="s">
        <v>207</v>
      </c>
      <c r="J124" s="22" t="s">
        <v>208</v>
      </c>
    </row>
    <row r="125" spans="2:10" ht="30" customHeight="1" x14ac:dyDescent="0.35">
      <c r="B125" s="22" t="s">
        <v>693</v>
      </c>
      <c r="C125" s="22" t="s">
        <v>813</v>
      </c>
      <c r="D125" s="22" t="s">
        <v>814</v>
      </c>
      <c r="E125" s="22" t="s">
        <v>815</v>
      </c>
      <c r="F125" s="22" t="s">
        <v>816</v>
      </c>
      <c r="G125" s="22" t="s">
        <v>817</v>
      </c>
      <c r="H125" s="22" t="s">
        <v>206</v>
      </c>
      <c r="I125" s="22" t="s">
        <v>207</v>
      </c>
      <c r="J125" s="22" t="s">
        <v>208</v>
      </c>
    </row>
    <row r="126" spans="2:10" ht="30" customHeight="1" x14ac:dyDescent="0.35">
      <c r="B126" s="22" t="s">
        <v>693</v>
      </c>
      <c r="C126" s="22" t="s">
        <v>818</v>
      </c>
      <c r="D126" s="22" t="s">
        <v>819</v>
      </c>
      <c r="E126" s="22" t="s">
        <v>820</v>
      </c>
      <c r="F126" s="22" t="s">
        <v>821</v>
      </c>
      <c r="G126" s="22" t="s">
        <v>822</v>
      </c>
      <c r="H126" s="22" t="s">
        <v>295</v>
      </c>
      <c r="I126" s="22" t="s">
        <v>214</v>
      </c>
      <c r="J126" s="22" t="s">
        <v>208</v>
      </c>
    </row>
    <row r="127" spans="2:10" ht="30" customHeight="1" x14ac:dyDescent="0.35">
      <c r="B127" s="22" t="s">
        <v>693</v>
      </c>
      <c r="C127" s="22" t="s">
        <v>823</v>
      </c>
      <c r="D127" s="22" t="s">
        <v>824</v>
      </c>
      <c r="E127" s="22" t="s">
        <v>825</v>
      </c>
      <c r="F127" s="22" t="s">
        <v>826</v>
      </c>
      <c r="G127" s="22" t="s">
        <v>827</v>
      </c>
      <c r="H127" s="22" t="s">
        <v>206</v>
      </c>
      <c r="I127" s="22" t="s">
        <v>207</v>
      </c>
      <c r="J127" s="22" t="s">
        <v>208</v>
      </c>
    </row>
    <row r="128" spans="2:10" ht="30" customHeight="1" x14ac:dyDescent="0.35">
      <c r="B128" s="22" t="s">
        <v>693</v>
      </c>
      <c r="C128" s="22" t="s">
        <v>828</v>
      </c>
      <c r="D128" s="22" t="s">
        <v>829</v>
      </c>
      <c r="E128" s="22" t="s">
        <v>830</v>
      </c>
      <c r="F128" s="22" t="s">
        <v>831</v>
      </c>
      <c r="G128" s="22"/>
      <c r="H128" s="22" t="s">
        <v>206</v>
      </c>
      <c r="I128" s="22" t="s">
        <v>207</v>
      </c>
      <c r="J128" s="22" t="s">
        <v>208</v>
      </c>
    </row>
    <row r="129" spans="2:10" ht="30" customHeight="1" x14ac:dyDescent="0.35">
      <c r="B129" s="22" t="s">
        <v>200</v>
      </c>
      <c r="C129" s="22" t="s">
        <v>832</v>
      </c>
      <c r="D129" s="22" t="s">
        <v>833</v>
      </c>
      <c r="E129" s="22" t="s">
        <v>834</v>
      </c>
      <c r="F129" s="22" t="s">
        <v>835</v>
      </c>
      <c r="G129" s="22"/>
      <c r="H129" s="22" t="s">
        <v>206</v>
      </c>
      <c r="I129" s="22" t="s">
        <v>207</v>
      </c>
      <c r="J129" s="22" t="s">
        <v>208</v>
      </c>
    </row>
  </sheetData>
  <autoFilter ref="B2:J129" xr:uid="{00000000-0009-0000-0000-000006000000}"/>
  <pageMargins left="0.75" right="0.75" top="1" bottom="1" header="0.5" footer="0.5"/>
  <headerFooter>
    <oddFooter>&amp;C&amp;8 &amp;K777777© 2026 Certified SysAdmin LLC d/b/a RothIRAHub  ·  rothirahub.com/roth-ira-georgia/  ·  rate verified as of 2026-07-29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About</vt:lpstr>
      <vt:lpstr>Conversion calculator</vt:lpstr>
      <vt:lpstr>Move timing</vt:lpstr>
      <vt:lpstr>County property tax</vt:lpstr>
      <vt:lpstr>Report card</vt:lpstr>
      <vt:lpstr>State comparison</vt:lpstr>
      <vt:lpstr>All facts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Roth IRA in Georgia — verified dataset 2026-07-29</dc:title>
  <dc:subject>Georgia income tax, the retirement income exclusion, county senior property-tax income tests, creditor protection, Medicaid, residency</dc:subject>
  <dc:creator>RothIRAHub Editorial (Certified SysAdmin LLC d/b/a RothIRAHub)</dc:creator>
  <cp:keywords>Roth IRA, Georgia, Roth conversion, retirement income exclusion, O.C.G.A. 48-7-27, In re Hoffman, county senior exemption, HB 463</cp:keywords>
  <dc:description>127 primary-source-verified facts about Roth IRA treatment in Georgia for tax year 2026, with two live calculators. 101 confirmed on independent re-verification, 21 corrected before publication, 3 cut as unverifiable. Rate verified as of 2026-07-29. © 2026 Certified SysAdmin LLC d/b/a RothIRAHub. All rights reserved.</dc:description>
  <cp:lastModifiedBy>Michal Nadrowski</cp:lastModifiedBy>
  <dcterms:created xsi:type="dcterms:W3CDTF">2026-07-30T02:04:40Z</dcterms:created>
  <dcterms:modified xsi:type="dcterms:W3CDTF">2026-07-30T02:05:00Z</dcterms:modified>
  <cp:category>Reference dataset</cp:category>
</cp:coreProperties>
</file>