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ev\projects\RothIRAHub\rothirahub.com\roth-ira-michigan\"/>
    </mc:Choice>
  </mc:AlternateContent>
  <xr:revisionPtr revIDLastSave="0" documentId="13_ncr:1_{478A1345-A9C0-4CC7-805F-C54F72363FEE}" xr6:coauthVersionLast="47" xr6:coauthVersionMax="47" xr10:uidLastSave="{00000000-0000-0000-0000-000000000000}"/>
  <bookViews>
    <workbookView xWindow="-110" yWindow="-110" windowWidth="38620" windowHeight="21100" xr2:uid="{00000000-000D-0000-FFFF-FFFF00000000}"/>
  </bookViews>
  <sheets>
    <sheet name="About" sheetId="1" r:id="rId1"/>
    <sheet name="Conversion calculator" sheetId="2" r:id="rId2"/>
    <sheet name="Age-gate spread" sheetId="3" r:id="rId3"/>
    <sheet name="Homestead credit" sheetId="4" r:id="rId4"/>
    <sheet name="Report card" sheetId="5" r:id="rId5"/>
    <sheet name="State comparison" sheetId="6" r:id="rId6"/>
    <sheet name="All fact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 l="1"/>
  <c r="C11" i="4" s="1"/>
  <c r="C9" i="4"/>
  <c r="C18" i="3"/>
  <c r="C14" i="3"/>
  <c r="C13" i="3"/>
  <c r="C15" i="3" s="1"/>
  <c r="C10" i="3"/>
  <c r="C11" i="3" s="1"/>
  <c r="C17" i="3" s="1"/>
  <c r="C19" i="3" s="1"/>
  <c r="C21" i="3" s="1"/>
  <c r="C16" i="2"/>
  <c r="C11" i="2"/>
  <c r="C12" i="2" s="1"/>
  <c r="C13" i="2" s="1"/>
  <c r="C14" i="2" s="1"/>
  <c r="C15" i="2" s="1"/>
  <c r="C17" i="2" s="1"/>
  <c r="C12" i="4" l="1"/>
</calcChain>
</file>

<file path=xl/sharedStrings.xml><?xml version="1.0" encoding="utf-8"?>
<sst xmlns="http://schemas.openxmlformats.org/spreadsheetml/2006/main" count="726" uniqueCount="477">
  <si>
    <t>Roth IRAs in Michigan — the verified dataset</t>
  </si>
  <si>
    <t>Every fact behind rothirahub.com/roth-ira-michigan/, one row per claim, with the primary source and a verbatim quote for each.</t>
  </si>
  <si>
    <t>75 (64 confirmed, 11 corrected in adversarial re-verification; 6 remain graded medium and are hedged wherever the page leans on them)</t>
  </si>
  <si>
    <t>Five research domains from Michigan primary sources (legislature.mi.gov for the MCL, michigan.gov/taxes for RABs, forms and FAQs, MDHHS policy manuals, courts.michigan.gov for the reported opinions), then an independent adversarial verification pass per domain. Two corrections changed what the page says: the research had called the city layer categorically unable to reach a conversion, and verification found Detroit's own instructions taxing residents' pre-retirement distributions; and a sentence widely quoted as the Court of Appeals' holding in Magen appears nowhere in the opinion. Corrections supersede in place; the audit trail travels in the superseded_value column.</t>
  </si>
  <si>
    <t>TY2026 rate 4.25% and the subtraction caps ($67,610 single / $135,220 joint) verified as of 2026-08-10 against MCL 206.51(1)(b), the April 15, 2026 rate determination, RAB 2026-1 and the 2026 Withholding Guide (Form 446, Rev. 02-26). Homestead-credit figures are TY2025 — the TY2026 MI-1040CR is not yet published.</t>
  </si>
  <si>
    <t>One rule runs through every calculator here: IRA distributions, conversions included, qualify for the retirement subtraction only if taken at or after age 59-1/2, measured at the DISTRIBUTION DATE (MCL 206.30(8)(a)(ii)). Michigan cities apply the same line from the other side, taxing pre-retirement distributions. Below that date both layers charge; above it, both step aside.</t>
  </si>
  <si>
    <t>Educational reference only. Nothing here is tax, legal, or investment advice; consult a licensed professional about your own situation.</t>
  </si>
  <si>
    <t>Copyright &amp; reuse</t>
  </si>
  <si>
    <t>© 2026 Certified SysAdmin LLC d/b/a RothIRAHub. All rights reserved.</t>
  </si>
  <si>
    <t>Reuse permitted for personal and educational purposes with attribution to rothirahub.com. Republication of the dataset in bulk requires written permission.</t>
  </si>
  <si>
    <t>Michigan Roth conversion cost — the age gate does the work</t>
  </si>
  <si>
    <t>Michigan taxes conversion income at a flat 4.25%, then hands it back through the restored retirement subtraction — but only if you had reached 59-1/2 on the conversion date. The cap is shared with every other retirement and pension benefit on the return, so enter what you are already subtracting. City tax follows the same age line: exempt as a retirement benefit at 59-1/2 and after, taxable as a pre-retirement distribution before.</t>
  </si>
  <si>
    <t>Conversion amount</t>
  </si>
  <si>
    <t>Had you reached 59-1/2 on the conversion date? (1 = yes, 0 = no)</t>
  </si>
  <si>
    <t>measured at the distribution date, not the tax year</t>
  </si>
  <si>
    <t>Married filing jointly? (1 = yes, 0 = no)</t>
  </si>
  <si>
    <t>cap $135,220 joint / $67,610 single or separate (2026)</t>
  </si>
  <si>
    <t>Other retirement/pension benefits already subtracted this year</t>
  </si>
  <si>
    <t>pensions, 401(k) and other IRA distributions draw down the same cap</t>
  </si>
  <si>
    <t>City income tax rate (0 if you do not live in a taxing city)</t>
  </si>
  <si>
    <t>Detroit resident 2.4%; most other cities 1%; nonresidents owe nothing on a conversion</t>
  </si>
  <si>
    <t>Your subtraction cap</t>
  </si>
  <si>
    <t>2026 Form 446; per RETURN, not per spouse</t>
  </si>
  <si>
    <t>Cap remaining for the conversion</t>
  </si>
  <si>
    <t>what is left after other benefits</t>
  </si>
  <si>
    <t>Amount the subtraction shelters</t>
  </si>
  <si>
    <t>zero below 59-1/2 — the gate, not the amount, decides</t>
  </si>
  <si>
    <t>Conversion income Michigan still taxes</t>
  </si>
  <si>
    <t>State tax at 4.25%</t>
  </si>
  <si>
    <t>MCL 206.51(1)(b); flat, no brackets</t>
  </si>
  <si>
    <t>City tax</t>
  </si>
  <si>
    <t>retirement benefits are city-exempt; pre-retirement distributions are not</t>
  </si>
  <si>
    <t>TOTAL Michigan state + city cost</t>
  </si>
  <si>
    <t>federal tax is separate and usually larger</t>
  </si>
  <si>
    <t>Simplification: this prices the conversion layer only, assuming your other income already uses up the personal exemption ($5,900 for 2026). Withholding gotcha: a custodian must withhold 4.25% from the distribution unless you claim exemption on Form MI W-4P — the withheld slice never reaches the Roth, is itself a distribution, and under 59-1/2 is exposed to the federal 10% additional tax. The city result for an under-59-1/2 conversion follows Detroit's instructions on early distributions; no city guidance names conversions as such. Federal tax, IRMAA and bracket effects usually dominate timing.</t>
  </si>
  <si>
    <t>The same conversion, either side of one birthday</t>
  </si>
  <si>
    <t>Nothing changes but the date. Below 59-1/2 the state subtraction is closed and the city treats the money as a pre-retirement distribution; at or after 59-1/2 the subtraction can absorb the conversion and the city exempts it as a retirement benefit. This sheet prices both sides so the gap is explicit.</t>
  </si>
  <si>
    <t>City income tax rate</t>
  </si>
  <si>
    <t>Detroit resident rate as the default</t>
  </si>
  <si>
    <t>Other retirement benefits already subtracted</t>
  </si>
  <si>
    <t>Subtraction cap</t>
  </si>
  <si>
    <t>Cap remaining</t>
  </si>
  <si>
    <t>Under 59-1/2 — state</t>
  </si>
  <si>
    <t>no subtraction available at any amount</t>
  </si>
  <si>
    <t>Under 59-1/2 — city</t>
  </si>
  <si>
    <t>taxable as a pre-retirement distribution</t>
  </si>
  <si>
    <t>Under 59-1/2 — TOTAL</t>
  </si>
  <si>
    <t>59-1/2 or older — state</t>
  </si>
  <si>
    <t>only the amount above the cap is taxed</t>
  </si>
  <si>
    <t>59-1/2 or older — city</t>
  </si>
  <si>
    <t>exempt as a retirement benefit (MCL 141.632(b))</t>
  </si>
  <si>
    <t>59-1/2 or older — TOTAL</t>
  </si>
  <si>
    <t>What the birthday is worth</t>
  </si>
  <si>
    <t>identical dollars, identical address — timing only</t>
  </si>
  <si>
    <t>At the defaults ($100,000, joint, Detroit) the spread is $6,650 against $0. Outside a taxing city it is $4,250 against $0. A single filer converting more than $67,610 pays the flat rate on the excess even above the gate. This is mechanics, not a recommendation: waiting has federal consequences too, and a conversion deferred is a year of growth converted later at whatever the law then is.</t>
  </si>
  <si>
    <t>What a conversion does to the homestead property-tax credit</t>
  </si>
  <si>
    <t>Michigan's property-tax relief is a refundable credit on the income-tax return, gated on TOTAL HOUSEHOLD RESOURCES — a receipts-style test that counts far more than taxable income. A conversion lands in THR in full, and the credit is tested in the SAME year, so a 2026 conversion costs the 2026 credit. TY2025 figures; the TY2026 MI-1040CR is not yet published.</t>
  </si>
  <si>
    <t>Total household resources BEFORE the conversion</t>
  </si>
  <si>
    <t>AGI plus income excluded from AGI — see the note below</t>
  </si>
  <si>
    <t>Property tax billed on the homestead</t>
  </si>
  <si>
    <t>Conversion amount (taxable portion)</t>
  </si>
  <si>
    <t>Credit WITHOUT the conversion</t>
  </si>
  <si>
    <t>general claimant formula (MCL 206.522)</t>
  </si>
  <si>
    <t>THR after the conversion</t>
  </si>
  <si>
    <t>conversion income counts in full</t>
  </si>
  <si>
    <t>Credit WITH the conversion</t>
  </si>
  <si>
    <t>What the conversion costs in credit</t>
  </si>
  <si>
    <t>on top of the income tax on the conversion itself</t>
  </si>
  <si>
    <t>The finding that surprises people: total household resources counts Roth EARNINGS even when the withdrawal is federally tax-free. The MI-1040CR instructions say to include any part of a Roth distribution exceeding total contributions to that Roth 'regardless of whether this amount is included in AGI', assuming contributions come out first. So a retiree living on qualified Roth withdrawals can lose this credit while reporting $0 of federal taxable income. Seniors 65+ use a more generous percentage table than the 60% used here, so this sheet understates a senior's credit and therefore understates the loss; the $71,500 ceiling and the taxable-value cap ($165,400) apply either way. A second THR-gated benefit, the Home Heating Credit, has its own much lower ceilings.</t>
  </si>
  <si>
    <t>Michigan Roth IRA report card — 14 dimensions</t>
  </si>
  <si>
    <t>Qualified Roth withdrawals</t>
  </si>
  <si>
    <t>Never taxed</t>
  </si>
  <si>
    <t>Excluded from federal AGI, Michigan's starting point; no add-back (MCL 206.30(1))</t>
  </si>
  <si>
    <t>Roth conversions</t>
  </si>
  <si>
    <t>Depends on ONE date</t>
  </si>
  <si>
    <t>Flat 4.25% under 59-1/2; at 59-1/2+ the subtraction can absorb it entirely (MCL 206.30(8)(a)(ii))</t>
  </si>
  <si>
    <t>The subtraction caps</t>
  </si>
  <si>
    <t>$67,610 / $135,220</t>
  </si>
  <si>
    <t>2026, per return, regardless of birth year — first fully phased-in year of 2023 PA 4 (RAB 2026-1)</t>
  </si>
  <si>
    <t>Rate direction</t>
  </si>
  <si>
    <t>Flat and stable at 4.25%</t>
  </si>
  <si>
    <t>The 2015 trigger is permanent but did not fire for 2026; the 4.05% cut was tax year 2023 only</t>
  </si>
  <si>
    <t>Local income taxes</t>
  </si>
  <si>
    <t>24 cities — age-gated</t>
  </si>
  <si>
    <t>Retirement benefits exempt (MCL 141.632(b)), but Detroit taxes pre-retirement distributions at 2.4%</t>
  </si>
  <si>
    <t>Contribution-side cost of Roth</t>
  </si>
  <si>
    <t>4.25% + city going in</t>
  </si>
  <si>
    <t>$1,041.25 on a full $24,500 deferral, plus ~$588 in Detroit; pre-tax escapes both layers</t>
  </si>
  <si>
    <t>Social Security</t>
  </si>
  <si>
    <t>Fully deducted, and it does not draw down the retirement cap; the federal torpedo does not propagate</t>
  </si>
  <si>
    <t>Conversion withholding</t>
  </si>
  <si>
    <t>4.25% unless you opt out</t>
  </si>
  <si>
    <t>Custodians withhold on IRA distributions absent an MI W-4P exemption claim; the slice never reaches the Roth</t>
  </si>
  <si>
    <t>Rollover character</t>
  </si>
  <si>
    <t>PRESERVED — uniquely</t>
  </si>
  <si>
    <t>Magen: a public plan's treatment survives a rollover into an IRA, traditional or Roth, with records — and it also denies</t>
  </si>
  <si>
    <t>Governmental 457(b)</t>
  </si>
  <si>
    <t>Excluded from the subtraction</t>
  </si>
  <si>
    <t>Deferred-comp distributions do not qualify, which surprises readers and contradicts most summaries</t>
  </si>
  <si>
    <t>Property-tax cliff</t>
  </si>
  <si>
    <t>$71,500 THR, receipts-based</t>
  </si>
  <si>
    <t>Roth earnings count even when federally tax-free (MI-1040CR line 18, by name); costs the same year's credit</t>
  </si>
  <si>
    <t>Creditor protection (owner)</t>
  </si>
  <si>
    <t>No cap, one trapdoor</t>
  </si>
  <si>
    <t>MCL 600.6023(1)(j) exempts IRAs with no dollar limit; contributions within 120 days of filing lose it</t>
  </si>
  <si>
    <t>Creditor protection (inherited)</t>
  </si>
  <si>
    <t>Unsettled</t>
  </si>
  <si>
    <t>Neither statute names inherited accounts and Michigan never amended after Clark v. Rameker</t>
  </si>
  <si>
    <t>Estate / inheritance tax</t>
  </si>
  <si>
    <t>None</t>
  </si>
  <si>
    <t>Pick-up estate tax has computed to zero since 2005; inheritance tax ended for deaths after 9/30/1993</t>
  </si>
  <si>
    <t>Ten states, five questions — the series so far</t>
  </si>
  <si>
    <t>NY</t>
  </si>
  <si>
    <t>CA</t>
  </si>
  <si>
    <t>FL</t>
  </si>
  <si>
    <t>TX</t>
  </si>
  <si>
    <t>PA</t>
  </si>
  <si>
    <t>IL</t>
  </si>
  <si>
    <t>GA</t>
  </si>
  <si>
    <t>OH</t>
  </si>
  <si>
    <t>NC</t>
  </si>
  <si>
    <t>MI</t>
  </si>
  <si>
    <t>Conversion taxed?</t>
  </si>
  <si>
    <t>Yes</t>
  </si>
  <si>
    <t>No tax</t>
  </si>
  <si>
    <t>No (after 59½)</t>
  </si>
  <si>
    <t>Yes 4.95%</t>
  </si>
  <si>
    <t>Yes 4.99%*</t>
  </si>
  <si>
    <t>Yes 2.75%</t>
  </si>
  <si>
    <t>Yes 3.99%†</t>
  </si>
  <si>
    <t>Only under 59½</t>
  </si>
  <si>
    <t>Local tax on conversion</t>
  </si>
  <si>
    <t>NYC/Yonkers</t>
  </si>
  <si>
    <t>Barred</t>
  </si>
  <si>
    <t>SDIT 0–2%</t>
  </si>
  <si>
    <t>24 cities, under 59½</t>
  </si>
  <si>
    <t>Stable</t>
  </si>
  <si>
    <t>n/a</t>
  </si>
  <si>
    <t>Trigger-based</t>
  </si>
  <si>
    <t>Complete</t>
  </si>
  <si>
    <t>Enacted decline</t>
  </si>
  <si>
    <t>Stable 4.25%</t>
  </si>
  <si>
    <t>Inherited IRA protection</t>
  </si>
  <si>
    <t>Split panels</t>
  </si>
  <si>
    <t>Statutory</t>
  </si>
  <si>
    <t>No (settled)</t>
  </si>
  <si>
    <t>No (appellate)</t>
  </si>
  <si>
    <t>Excluded (GA law)</t>
  </si>
  <si>
    <t>Statutory BY NAME</t>
  </si>
  <si>
    <t>Estate/inheritance tax</t>
  </si>
  <si>
    <t>Estate</t>
  </si>
  <si>
    <t>Inheritance</t>
  </si>
  <si>
    <t>Estate $4M</t>
  </si>
  <si>
    <t>*Georgia's exclusion can reduce a 62+ converter's cost, potentially to $0. †Bailey-source conversions are NC-exempt. Michigan is the only state in the series so far whose conversion cost turns on the taxpayer's age at the distribution date, and the only one whose city layer switches at the same line. Each cell is verified on its own state page at rothirahub.com. MI column verified 2026-08-10.</t>
  </si>
  <si>
    <t>All 75 verified facts — one row per claim</t>
  </si>
  <si>
    <t>Domain</t>
  </si>
  <si>
    <t>Topic</t>
  </si>
  <si>
    <t>Value</t>
  </si>
  <si>
    <t>Detail</t>
  </si>
  <si>
    <t>Authority</t>
  </si>
  <si>
    <t>Confidence</t>
  </si>
  <si>
    <t>Verdict</t>
  </si>
  <si>
    <t>Superseded value (audit trail)</t>
  </si>
  <si>
    <t>conversion-tax</t>
  </si>
  <si>
    <t>taxes-qualified-withdrawals</t>
  </si>
  <si>
    <t>No — qualified Roth IRA withdrawals are never taxed by Michigan (excluded from federal AGI, Michigan's tax base)</t>
  </si>
  <si>
    <t>Michigan taxable income starts from federal AGI (MCL 206.30(1): taxable income 'means... adjusted gross income as defined in the internal revenue code subject to the following adjustments'). A qualified Roth distribution under IRC §408A(d) never enters federal AGI, so it never reaches the MI-1040 — conformity is automatic; no subtraction, form, or age election is needed. Treasury's Roth IRA FAQ confirms both directions: only the portion of a Roth distribution 'included in your federal Adjusted Gross Income (AGI)' is subject to Michigan tax, and 'Under a Roth IRA, the contributions are taxed and the distributions are not.' Michigan imposes no state-specific qualification rules on top of federal §408A. Roth contributions are not deductible on the Michigan return (separate FAQ).</t>
  </si>
  <si>
    <t>MCL 206.30(1); IRC §408A(d); Michigan Treasury Roth IRA FAQs</t>
  </si>
  <si>
    <t>high</t>
  </si>
  <si>
    <t>confirmed</t>
  </si>
  <si>
    <t>conversion-state-taxation</t>
  </si>
  <si>
    <t>Yes — conversion income flows into Michigan taxable income (flat 4.25%, no spread/recapture), BUT it can be wiped out by the retirement subtraction if the converter is 59½+</t>
  </si>
  <si>
    <t>A traditional-to-Roth conversion is in federal AGI and flows straight into Michigan taxable income under MCL 206.30(1); Michigan has no conversion-specific spread, recapture, or clawback — taxed in the conversion year at the flat 4.25% rate. Treasury addresses conversions BY NAME in its Roth IRA FAQ: taxable if in AGI, but the underlying traditional-IRA distribution 'qualifies for the pension subtraction, within the limitations of the statute, if the individual is at least 59 1/2 years of age when the rollover occurs.' The FAQ is undated (Roth-conversion-era vintage phrasing, 'regular IRA') but is posted as current guidance on Treasury's Retirement and Pension Benefits section and is consistent with the current statutory definition in MCL 206.30(8)(a)(ii).</t>
  </si>
  <si>
    <t>MCL 206.30(1); MCL 206.51(1)(b); Michigan Treasury Roth IRA FAQs</t>
  </si>
  <si>
    <t>conversion-exclusion-eligibility</t>
  </si>
  <si>
    <t>PAGE-DEFINING: a 59½+ Michigan converter can shelter a Roth conversion with the restored retirement subtraction — up to $67,610 single / $135,220 MFJ (TY2026) at ZERO state cost</t>
  </si>
  <si>
    <t>Treasury's FAQ answers the conversion question by name: the conversion 'qualifies for the pension subtraction, within the limitations of the statute, if the individual is at least 59 1/2 years of age when the rollover occurs.' Statutory basis: MCL 206.30(8)(a)(ii) defines qualifying 'retirement or pension benefits' to include 'Individual retirement accounts that qualify under section 408 of the internal revenue code if the distributions are not made until the participant has reached 59-1/2 years of age, except in the case of death, disability, or distributions described by section 72(t)(2)(A)(iv)' (SEPP). The 59½ test is measured at the DATE of the conversion, not the tax year — convert after your 59½ date and it qualifies; before, it does not (an under-59½ conversion is fully taxable at 4.25% with no subtraction). The TY2026 cap is shared with ALL other retirement/pension benefits on the return (pensions, 401(k), other IRA distributions) and is reduced by any military/railroad/public-safety amounts subtracted — so a retiree already deducting a $50,000 pension has only the remainder of the cap left for conversion income. RAB 2026-1 (the controlling guidance, approved 1/8/2026) does not mention conversions by name apart from its Magen rollover-character discussion, but the FAQ does, and it is Treasury's own published answer. Stale-guidance flag: Treasury's 'Withholding Requirements for Pension Recipients' page still answers the conversion-subtraction question with 'You may qualify for a subtraction if you were born prior to 1963' — that is TY2024 phase-in vintage (50% year, born-before-1963 window) and is superseded for TY2026 by the birth-year-blind 100% rule.</t>
  </si>
  <si>
    <t>MCL 206.30(8)(a)(ii); MCL 206.30(1)(f)(iv); 2023 PA 4; Treasury Roth IRA FAQ (addresses conversions by name)</t>
  </si>
  <si>
    <t>retirement-income-exclusion</t>
  </si>
  <si>
    <t>TY2026: retirement/pension benefits (incl. qualifying IRA distributions) deductible up to $67,610 single/MFS, $135,220 MFJ — regardless of birth year, first fully-phased-in year of 2023 PA 4</t>
  </si>
  <si>
    <t>TY2026 is the first year the 2023 PA 4 ('Lowering MI Costs') restoration is complete: RAB 2026-1 states the deduction applies 'regardless of year of birth' up to the inflation-indexed private retirement maximum (MCL 206.30(1)(f)(iv), indexed annually by US CPI). TY2026 limits — $67,610 single/MFS, $135,220 joint — are published in the 2026 Michigan Income Tax Withholding Guide (Form 446, Rev. 02-26) and the MI W-4P instructions (TY2025 comparison: $65,897/$131,794 per RAB 2026-1). The cap is PER RETURN, not per spouse: joint filers get exactly 2x the single cap applied to combined benefits regardless of which spouse received them; the oldest-spouse birth-year rule that governed the phase-in years is irrelevant from 2026 on. Age gates: no age gate for pension/401(k)-type benefits, but IRA distributions (including conversions) qualify only if taken at/after age 59½ measured at the distribution date (MCL 206.30(8)(a)(ii)) — in the year you turn 59½, distributions after that date qualify, earlier ones do not. Stacking: the cap is a combined public+private ceiling reduced by any subtraction for military, Michigan National Guard, railroad retirement, and public-safety benefits; the one exception to full restoration is that public-source benefits of taxpayers born AFTER 1945 are now capped at the same private maximum (pre-2012 they were unlimited; born-before-1946 public benefits remain uncapped). RAB 2026-1 Issue 3: 'Yes, with one exception' — 2026 is a return to pre-2012 treatment except that cap.</t>
  </si>
  <si>
    <t>MCL 206.30(1)(f)(iv), (8), (10); 2023 PA 4; RAB 2026-1 (approved 1/8/2026); 2026 Form 446</t>
  </si>
  <si>
    <t>exclusion-phase-in-history</t>
  </si>
  <si>
    <t>2023 PA 4 phase-in: 25% of cap (TY2023, born 1946-58) → 50% (TY2024, born 1946-62) → 75% (TY2025, born 1946-66) → 100% (TY2026+, all birth years); each year taxpayers could elect the better of the phase-in, the old birth-year tiers, or the public-safety deduction</t>
  </si>
  <si>
    <t>Explains why pre-2026 guidance looks different: during TY2023-2025 the subsection (10) phase-in was elective against the legacy subsection (9) birth-year tier structure (Tier 1 born before 1946, Tier 2 1946-1952, Tier 3 after 1952) and the subsection (11) public-safety deduction — Treasury's page: 'retirees can opt into any one of the following calculation methods for which they qualify for each year.' Phase-in percentages applied to the indexed private retirement maximum: TY2023 25% of $61,518/$123,036 = $15,380/$30,759; TY2025 75% of $65,897/$131,794 = $49,423/$98,846. The birth-year windows widened each year (2023: born after 1945 and before 1959; 2024: before 1963; 2025: before 1967) until birth year drops out entirely in 2026. Michigan forms use a shortcut that automatically applies whichever election yields the lowest taxable income.</t>
  </si>
  <si>
    <t>MCL 206.30(9)-(11); 2023 PA 4; RAB 2026-1</t>
  </si>
  <si>
    <t>state-early-withdrawal-penalty</t>
  </si>
  <si>
    <t>None — Michigan imposes no state-level early-withdrawal penalty on nonqualified Roth withdrawals (contrast California's 2.5%); only the flat 4.25% tax on any AGI-included portion</t>
  </si>
  <si>
    <t>Verified explicitly: Part 1 of the Income Tax Act levies a single tax on taxable income at the MCL 206.51 rate; there is no Michigan counterpart to the IRC §72(t) 10% additional tax anywhere in the act, and Treasury guidance consistently describes early distributions as merely 'taxable' — the pension-recipient withholding page says 'No, early distributions are taxable pension/annuity benefits and are subject to withholding,' with no penalty mentioned. The real state-side costs of an early/nonqualified withdrawal are (1) the earnings portion in AGI is taxed at 4.25% and (2) an under-59½ IRA distribution is not a qualifying 'retirement or pension benefit' (MCL 206.30(8)(a)(ii)), so no retirement subtraction is available.</t>
  </si>
  <si>
    <t>MCL 206.51(1); MCL 206.30(8)(a)(ii); Treasury Withholding for Pension Recipients page (absence of any penalty provision)</t>
  </si>
  <si>
    <t>tax-rate-current-year</t>
  </si>
  <si>
    <t>Flat 4.25% for TY2026 (officially determined 4/15/2026); no brackets, no high-income recapture — our conversion calculators' 0.0425 hard-code is CONFIRMED CORRECT</t>
  </si>
  <si>
    <t>Treasury's April 15, 2026 taxpayer notice makes the annual MCL 206.51(1)(c) trigger determination for TY2026: per the FY2025 ACFR, general fund/general purpose revenue DECREASED 1.56% while inflation rose 2.70%, so the formulary reduction does not apply and the rate stays at the statutory 4.25% (MCL 206.51(1)(b)). Michigan has a single flat rate — no brackets, no supplemental/recapture rates — so conversion planning is rate-flat at the state level (the planning lever is the subtraction cap, not brackets). The trigger remains on the books and is re-evaluated every January by the State Treasurer + Senate/House Fiscal Agency directors from the prior fiscal year's ACFR; it did not fire for TY2024, TY2025, or TY2026. The TY2027 rate is NOT knowable today — it depends on the January 2027 determination from the FY2026 ACFR (default: 4.25%). No 2025-2026 session law changing the rate has been enacted (MCL text complete through PA 20 of 2026 still reads 4.25%; a 2025 House bill proposing a cut, HB 4170, was not enacted).</t>
  </si>
  <si>
    <t>MCL 206.51(1)(b)-(c); Treasury taxpayer notice 4/15/2026; Treasury news release 4/15/2026</t>
  </si>
  <si>
    <t>rate-trigger-litigation</t>
  </si>
  <si>
    <t>The 2015-law trigger cut the rate to 4.05% for TY2023 ONLY: AG opinion + Court of Claims + published Court of Appeals (ABC of Michigan v. Eubanks, 3/7/2024) all held the cut temporary; Michigan Supreme Court declined leave (Aug 2024); trigger stays live annually</t>
  </si>
  <si>
    <t>2015 PA 180 added the MCL 206.51(1)(c) revenue trigger. FY2022 general fund growth fired it, dropping the rate to 4.05% for TY2023. AG Dana Nessel's 2023 opinion read the reduction as one-year-only; Treasury implemented it that way; the Court of Claims agreed (12/21/2023); and a unanimous published Court of Appeals opinion in Associated Builders and Contractors of Michigan v. Eubanks (3/7/2024) affirmed — the rate returns to 4.25% in any year the trigger does not fire. Treasury subsequently published a notice titled 'Michigan Supreme Court Allows The Court of Appeals Decision To Stand That Concluded The Reduction To The Income Tax Rate For Tax Year 2023 Was Temporary' reporting the Supreme Court declined the appeal (reported 8/30/2024); that notice URL now returns 404 on michigan.gov, but the outcome is confirmed by Treasury's April 2026 news release: '(A decision by the Court of Appeals in 2024 determined that any reduction triggered by that law is temporary and for one year in duration.)' Bottom line for the page: 4.05% was a TY2023 artifact; any future trigger firing would likewise be one-year.</t>
  </si>
  <si>
    <t>MCL 206.51(1)(c) (2015 PA 180); Assoc. Builders &amp; Contractors of Mich. v. Eubanks (Mich. Ct. App., published, 3/7/2024); MSC leave denied Aug. 2024</t>
  </si>
  <si>
    <t>personal-exemption</t>
  </si>
  <si>
    <t>$5,900 personal exemption for 2026 (per exemption claimed); Michigan has personal exemptions, not a general standard deduction</t>
  </si>
  <si>
    <t>The 2026 Michigan Income Tax Withholding Guide (Form 446, Rev. 02-26) states the 2026 personal exemption is $5,900 (2025 was $5,800, used throughout RAB 2026-1's examples). Mechanism: MCL 206.30(2) sets a $3,700 base multiplied by personal + dependency exemptions; MCL 206.30(7) indexes it by CPI from the 2012 amount, adds $600 for tax years after 2022, and rounds to the nearest $100. There is no general standard deduction for Michigan filers — the only 'Michigan Standard Deduction' is the age-67 $20,000/$40,000 deduction (see senior-standard-deduction cell). For conversion planning, the exemption is the only universal offset against conversion income beyond the retirement subtraction.</t>
  </si>
  <si>
    <t>MCL 206.30(2), (7); 2026 Form 446 Withholding Guide</t>
  </si>
  <si>
    <t>senior-standard-deduction</t>
  </si>
  <si>
    <t>The age-67 'Michigan Standard Deduction' ($20,000 single / $40,000 joint, in lieu of the retirement subtraction) survives 2026 — and PA 24 of 2025 lets born-after-1952 filers 67+ stack it with the Social Security deduction for TY2026-2028</t>
  </si>
  <si>
    <t>Not subsumed by the PA 4 restoration: MCL 206.30(9) still lets a taxpayer who has reached age 67 elect a $20,000/$40,000 deduction against ALL income (wages, interest, conversion income included) INSTEAD of the retirement subtraction — useful for retirees with little pension income. It must still be reduced by the personal exemption and by military/railroad/National Guard amounts; before PA 24 it was also offset by the Social Security deduction for those born after 1952. 2025 PA 24 reverses that SS offset for tax years 2026-2028 only, so those taxpayers get both the full standard deduction and the SS deduction (Treasury notice 11/17/2025; RAB 2026-1 Issue 11; 'No other changes to the taxation of retirement income were enacted by PA 24'). Conversion-planning note: in a large-conversion year the retirement subtraction (up to $67,610/$135,220, if 59½+) beats the $20K/$40K standard deduction; Michigan forms auto-apply whichever yields lower taxable income.</t>
  </si>
  <si>
    <t>MCL 206.30(9); 2025 PA 24; RAB 2026-1 Issue 11; Treasury taxpayer notice 11/17/2025</t>
  </si>
  <si>
    <t>public-safety-exemption</t>
  </si>
  <si>
    <t>Police/fire/corrections retirees (plus comparable federal officers via 4 USC §111): UNLIMITED deduction of qualifying PUBLIC retirement benefits under MCL 206.30(11) — still a distinct, better-than-general deduction in 2026</t>
  </si>
  <si>
    <t>2023 PA 4 gave this cohort full restoration immediately (from TY2023) via new subsection (11), and it does NOT fully converge in 2026: the general TY2026 subtraction caps public+private benefits at $67,610/$135,220, but subsection (11) public-safety retirees deduct qualifying PUBLIC retirement benefits without limit, and may additionally deduct private benefits (including IRA distributions/conversions) up to the remaining balance of the private cap after reducing it by the public amounts claimed. Eligible classes (RAB 2026-1 Issue 5): (1) public police/fire department employees subject to 1969 PA 312 (includes EMS personnel and 911 operators directly employed by a public police/fire department, per MCL 423.232(1)(d)); (2) state police troopers/sergeants subject to 1980 PA 17; (3) corrections officers employed by a county sheriff in a county jail/work camp/adult facility; plus federal law-enforcement/public-safety retirees with substantially similar work, via the intergovernmental tax immunity doctrine (4 USC §111). Surviving and EDRO-divorced spouses receiving such benefits also qualify. Conversion angle: conversion income from a normal IRA is a PRIVATE benefit — capped — even for a public-safety retiree (but see conversion-source-character cell for rolled-over public money).</t>
  </si>
  <si>
    <t>MCL 206.30(11); 2023 PA 4; RAB 2026-1 Issues 5-9; 4 USC §111</t>
  </si>
  <si>
    <t>ssa-exempt-cohort</t>
  </si>
  <si>
    <t>SSA-exempt ('uncovered') government retirees keep elective legacy boosts (up to +$15,000/eligible taxpayer; $35,000/$55,000/$70,000 tiers for retired-as-of-1/1/2013) — largely moot in TY2026 since everyone can elect the 100% subtraction</t>
  </si>
  <si>
    <t>Michigan's two-class carve-out: workers whose government employment was not covered by Social Security (police/fire retirees, pre-1984 CSRS federal hires, some state/local retirees) get higher legacy limits under MCL 206.30(9). Treasury FAQ: qualifying recipients (born 1/1/1946-1/1/1964 and reached 62, or born after 12/31/1952 and retired as of 1/1/2013, receiving benefits from SSA-exempt government employment) may increase the retirement deduction or Tier 2 standard deduction by up to $15,000 per eligible taxpayer; 'uncovered' taxpayers retired as of 1/1/2013 have $35,000 single/$55,000 joint/$70,000 both-spouses tiers that convert to a standard deduction at 67. These remain elective options in 2026 (claimed via Schedule 1 boxes 24C/24G), but for most taxpayers the birth-year-blind $67,610/$135,220 subtraction now dominates; the SSA-exempt election matters mainly where it exceeds that (e.g., $70,000 joint standard deduction vs. income mix). Not conversion-specific: conversions are private-source IRA benefits under the general rules.</t>
  </si>
  <si>
    <t>MCL 206.30(9); Treasury SSA Exempt FAQs; RAB 2026-1</t>
  </si>
  <si>
    <t>social-security-exemption</t>
  </si>
  <si>
    <t>Social Security fully exempt (MCL 206.30(1)(f)(iii) — deducted to the extent in federal AGI); a big Roth conversion can trigger the FEDERAL SS torpedo but the extra taxable SS is deducted on the Michigan return, so no state torpedo</t>
  </si>
  <si>
    <t>MCL 206.30(1)(f)(iii) deducts 'Social Security benefits as defined in section 86 of the internal revenue code' to the extent included in AGI — note the precise cite is (1)(f)(iii), not (1)(f)(i). The federal provisional-income torpedo does not propagate: conversion income can push up to 85% of SS benefits into federal AGI, raising the Michigan starting point, but the entire AGI-included SS amount comes back out on Michigan Schedule 1, and the SS deduction does NOT consume the $67,610/$135,220 retirement cap. Military pensions, Michigan National Guard pensions (MCL 206.30(1)(e)), and railroad retirement are likewise fully exempt (they DO reduce the retirement cap if claimed). Combined with the restored subtraction, a 59½+ Michigan retiree's state Roth-vs-traditional math is nearly neutral up to the cap: traditional withdrawals, conversions, and SS are all state-tax-free within limits — the state case for converting rests on sheltering amounts ABOVE the cap and on the flat 4.25% never applying to Roth earnings.</t>
  </si>
  <si>
    <t>MCL 206.30(1)(f)(iii); MCL 206.30(1)(e); Treasury taxpayer notice 11/17/2025</t>
  </si>
  <si>
    <t>local-income-tax-rates</t>
  </si>
  <si>
    <t>24 Michigan cities levy income tax under the Uniform City Income Tax Ordinance; Detroit is highest at 2.4% resident / 1.2% nonresident (state-administered); most others 1%/0.5%</t>
  </si>
  <si>
    <t>Same detail, with the pin cite fixed: Detroit's current rates are confirmed in the 2025 Form 5313 City Income Tax book — the Form 5120 instructions state 'Line 34: Multiply line 33, Column A by 2.4 percent (0.024) and line 33, Column B by 1.2 percent (0.012)' — and by MCL 141.503(2)(d) ('a rate of not more than 2.40% on resident individuals and 1.20% on nonresident individuals' beginning 2013). Note MCL 141.503(2)(e) contains a contingent step-down to 2.20%/1.10% once Detroit's lighting-authority debt is fully repaid; the 2025 book confirms 2.4%/1.2% remain in effect.</t>
  </si>
  <si>
    <t>MCL 141.501 et seq. (City Income Tax Act); MCL 141.503(2)(d); 2025 Form 5313 City of Detroit instructions</t>
  </si>
  <si>
    <t>corrected</t>
  </si>
  <si>
    <t>local-tax-on-conversions</t>
  </si>
  <si>
    <t>Michigan cities cannot tax RETIREMENT benefits (MCL 141.632(b)) — but Detroit's own instructions tax residents' PRE-59½/early IRA distributions, so an under-59½ Roth conversion by a Detroit resident is city-reachable at 2.4% ($2,400 on $100,000) while a 59½+ conversion is exempt — the city layer tracks the same age gate as the state subtraction</t>
  </si>
  <si>
    <t>Resolution of this batch's open medium question, from evidence found by the residency-moving and gap-sweep verifiers in the City of Detroit 2025 instruction book (Form 5313 City Income Tax book, administered by Michigan Treasury): Form 5118 (resident) is AGI-based ('Line 9: Enter your AGI from your federal return'), lists pensions/annuities as nontaxable BUT '(Pre-retirement distributions are taxable.)', and its Part 5 Line 30 retirement-subtraction line instructs 'Do not deduct benefits distributed early'; Form 5120 Line 16: 'Residents should report any early distribution from an Individual Retirement Account (IRA) received before age 59 1/2.' So conversion income enters the resident base via AGI and escapes only through the Line 30 subtraction, which is denied for early/pre-retirement distributions. A 59½+ conversion falls within the exempt retirement-benefit category; an under-59½ conversion faces the resident rate (Detroit 2.4%; the other 23 UCITO cities' lower rates work the same way on the ordinance's uniform definitions). No city guidance names 'conversions' as such — the taxable result for under-59½ converters follows from the instructions' express early-distribution rules.</t>
  </si>
  <si>
    <t>MCL 141.632(b); 2025 Form 5313 City of Detroit Income Tax Returns instructions (Form 5121 Lines 16-17)</t>
  </si>
  <si>
    <t>Michigan cities CANNOT tax pensions/retirement benefits (MCL 141.632(b)) — Detroit's 2.4% does NOT hit a 59 1/2+ IRA distribution or conversion; TRAP: Detroit instructions make residents' pre-59 1/2 IRA 'early distributions' city-taxable</t>
  </si>
  <si>
    <t>estimated-tax-safe-harbors</t>
  </si>
  <si>
    <t>MI-1040ES required if you'll owe &gt;$500; safe harbors: 90% of current-year tax, 100% of prior-year, or 110% of prior-year if prior AGI &gt;$150K ($75K MFS) — Michigan DOES have the 110% high-income tier; Q4 conversion → pay by Jan 15 or file by Feb 1</t>
  </si>
  <si>
    <t>Verbatim from the 2026 MI-1040ES: estimates required if you expect to owe more than $500 after withholding/credits; the three safe harbors mirror federal including the 110% tier. Due dates: April 15, June 15, September 15, 2026, and January 15, 2027. Q4-conversion mechanics: the form's 'Income Changes During the Year' chart says a change occurring Sept. 1-Dec. 31 requires payment on or before Jan. 15, 2027 — so a Q4 conversion needs only a single timely Q4 estimate (no retroactive quarterly spread if you weren't otherwise required to pay), or you may skip the Q4 voucher entirely by filing the 2026 MI-1040 and paying in full before February 1, 2027. Penalties (MI-1040ES/MI-2210): 25% of tax due (minimum $25) for failing to file estimates, 10% (minimum $10) for underpaying/paying late; interest = 1% above adjusted prime, adjusted Jan 1/Jul 1. Form MI-2210 computes underpayment penalty and supports annualization for uneven income. Statutory basis MCL 206.301; administrative guidance RAB 2021-17 (Estimated Payments for Individuals and Fiduciaries), referenced on the 2026 form.</t>
  </si>
  <si>
    <t>MCL 206.301; 2026 Form MI-1040ES; RAB 2021-17; Form MI-2210</t>
  </si>
  <si>
    <t>withholding-on-ira-distributions</t>
  </si>
  <si>
    <t>Mandatory-unless-opt-out (the NC-4P analogue with teeth, confirmed): Michigan-jurisdiction custodians MUST withhold 4.25% on taxable pension/IRA payouts absent a Form MI W-4P — but 2026 default rules let administrators treat up to $67,610/$135,220 as nontaxable</t>
  </si>
  <si>
    <t>Same detail, with the Roth-withholding sentence reattributed: per Treasury's Withholding for Pension Administrators page (not Form 446), 'distributions from a Roth IRA or a Roth 401(k) plan are generally not subject to pension withholding because those distributions are generally not taxable.' The 2026 Form 446 itself contains no Roth-specific language; its contribution is the default rule 'In the absence of an MI W-4P, pension administrators will withhold on all taxable pension distributions at 4.25 percent.' All other elements unchanged.</t>
  </si>
  <si>
    <t>MCL 206.703 (pension withholding, per 2011 PA 38); Form MI W-4P (4924); 2026 Form 446 Withholding Guide; Treasury Pension Administrators FAQ</t>
  </si>
  <si>
    <t>conversion-source-character</t>
  </si>
  <si>
    <t>Character survives the rollover — public-pension money rolled into an IRA and later converted to a Roth keeps its fully-deductible public character (Magen rule, restated in RAB 2026-1)</t>
  </si>
  <si>
    <t>RAB 2026-1 Issue 8 (citing Magen v Mich Dep't of Treasury, 299 Mich App 566 (2013), RAB 2017-21 and RAB 2017-25): public retirement benefits rolled into an IRA 'would get the same treatment coming out of the IRA as they did prior to the rollover and would be fully deductible' — and the RAB says this expressly for funds converted into a Roth. Distributions attributable to direct IRA contributions, private-source rollovers, and ALL earnings are private benefits subject to the $67,610/$135,220 cap. Taxpayers claiming a Magen-based subtraction may be required to produce complete account documentation of the rollover's source, timing, amount, and post-rollover contributions/earnings. Practical significance in 2026 is narrower than pre-2026 (the general cap is now generous and birth-year-blind), but it still matters for public-safety retirees (unlimited public deduction) and for amounts above the cap.</t>
  </si>
  <si>
    <t>Magen v Mich Dep't of Treasury, 299 Mich App 566 (2013); RAB 2026-1 Issue 8; RAB 2017-21</t>
  </si>
  <si>
    <t>limits-publication-status</t>
  </si>
  <si>
    <t>TY2026 figures ARE published as of 2026-08-09: $67,610/$135,220 retirement cap (2026 Form 446 + MI W-4P), $5,900 exemption, 4.25% rate; the TY2026 MI-1040/Form 4884 filing booklet is NOT yet out (TY2025 is the latest) — cite the withholding-side publications</t>
  </si>
  <si>
    <t>Vintage labeling for the page: the TY2026 indexed private retirement maximum appears in the 2026 Michigan Income Tax Withholding Guide (Form 446, Rev. 02-26) and the current MI W-4P instructions — both state $67,610 single/MFS and $135,220 MFJ for 2026. The 2026 personal exemption ($5,900) is in Form 446; the 2026 rate (4.25%) was determined 4/15/2026. RAB 2026-1 (approved 1/8/2026), the controlling retirement-income guidance replacing RAB 2023-22, was written before the 2026 indexation and uses TY2025 figures ($65,897/$131,794); its examples assume the 2025 personal exemption ($5,800) 'remains the same' — superseded on that point by Form 446's $5,900. The annual return package (MI-1040, Form 4884 and instructions) for TY2026 will publish in early 2027; until then the statute (MCL 206.30(1)(f)(iv) CPI indexing), RAB 2026-1, and the 2026 withholding publications are the controlling sources for TY2026 numbers.</t>
  </si>
  <si>
    <t>2026 Form 446 (Rev. 02-26); Form MI W-4P (4924) instructions; RAB 2026-1; MCL 206.30(1)(f)(iv)</t>
  </si>
  <si>
    <t>programs</t>
  </si>
  <si>
    <t>property-tax-circuit-breaker-overview</t>
  </si>
  <si>
    <t>Homestead Property Tax Credit (MI-1040CR): refundable income-tax credit, max $1,900; THR limit $71,500; taxable-value cap $165,400 (TY2025)</t>
  </si>
  <si>
    <t>Michigan's property-tax relief is not a county exemption but a refundable credit claimed on the state income-tax return (Form MI-1040CR), available to homeowners AND renters (23% of rent = deemed property tax). TY2025 parameters (latest published; TY2026 forms not yet released as of 2026-08-09; all three figures are CPI-indexed annually per MCL 206.520): total household resources (THR) must be ≤ $71,500; the homestead's taxable value must be ≤ $165,400 (hard disqualifier — 'STOP; you are not eligible'); maximum credit $1,900. General claimants get 60% of the amount by which property taxes exceed 3.2% of THR (MCL 206.522(1)(a)); seniors 65+ use a separate tier table (100% of the excess at THR ≤ $21,000, sliding to 60% for THR $30,001–$71,500). For comparison with prior states in this series: this is a return-based credit, so the 'cliff' is administered through the tax return itself, not a county assessor application.</t>
  </si>
  <si>
    <t>MCL 206.520, 206.522; 2025 MI-1040CR instructions (Michigan Dept. of Treasury)</t>
  </si>
  <si>
    <t>property-tax-credit-income-definition</t>
  </si>
  <si>
    <t>THR = 'all income received by all persons of a household' — AGI PLUS all federally excluded/exempt income; IRA distributions count</t>
  </si>
  <si>
    <t>The gate is 'total household resources' (THR), defined at MCL 206.508(4) as 'all income received by all persons of a household in a tax year,' with 'income' defined at MCL 206.510(1) as federal AGI PLUS 'all income specifically excluded or exempt from the computations of the federal adjusted gross income' — a receipts-style test, the series' second after North Carolina's Property Tax Homestead Exclusion income test. Treasury's THR guidance page states it identically ('Income is federally adjusted gross income (AGI) plus all income specifically excluded from the calculation of AGI') and its include-list names 'Pension (include nontaxable pensions).' MI-1040CR line 18 sweeps in 'all annuity, retirement, pension and individual retirement account (IRA) benefits' (taxable amount per 1099-R). Only a short statutory exclusion list applies (first $300 of gifts, first $300 of gambling, Medicare premiums withheld, etc.). Business/rental/NOL losses are added back.</t>
  </si>
  <si>
    <t>MCL 206.508(4); MCL 206.510(1); 2025 MI-1040CR instructions line 18</t>
  </si>
  <si>
    <t>property-tax-credit-roth-conversion-impact</t>
  </si>
  <si>
    <t>A Roth conversion counts in THR in full (to extent in AGI) and can wipe out the SAME year's credit — sliding 10%/$1,000 phase-out from $62,500 to zero above $71,500</t>
  </si>
  <si>
    <t>MI-1040CR line 18 instructions state rollover amounts are excluded EXCEPT 'amounts rolled over into a Roth IRA must be included to the extent included in AGI' — i.e., the taxable amount of a Roth conversion lands in THR. Timing is same-year and clean: the 2025 credit is tested against 2025 THR and 2025 property taxes on the 2025 return (no assessment-year lag as in county-exemption states), so a 2026 conversion costs the 2026 credit. Phase-out shape: NOT a single hard cliff — the computed credit is reduced 10% for every $1,000 (or part) of THR above $62,500, hitting 0% above $71,500 (Table B); but a large conversion blows straight past the whole band. Quantified example: a senior (65+) homeowner with THR $60,000 and $4,000 property taxes gets ($4,000 − 3.2% × $60,000) × 60% = $1,248 credit. Add a $30,000 Roth conversion → THR $90,000 &gt; $71,500 → credit = $0. Loss: $1,248 (up to the $1,900 max for larger claims). Even a $5,000 conversion (THR $65,000) cuts it to ($4,000 − $2,080) × 60% × 70% ≈ $806.</t>
  </si>
  <si>
    <t>2025 MI-1040CR instructions, line 18 and Table B; MCL 206.522</t>
  </si>
  <si>
    <t>property-tax-credit-qualified-roth-withdrawal</t>
  </si>
  <si>
    <t>YES — Roth IRA earnings count toward THR even when federally TAX-FREE (qualified withdrawal); contributions assumed withdrawn first</t>
  </si>
  <si>
    <t>The receipts-style finding, verified from the MI-1040CR line 18 instructions by name: any part of a Roth IRA distribution exceeding total contributions to the Roth IRA must be included in THR 'regardless of whether this amount is included in AGI' — which captures the earnings portion of even a fully qualified (federally tax-free) Roth withdrawal. Treasury directs claimants to 'assume all contributions to the Roth IRA are withdrawn first,' so return-of-contribution amounts are THR-free, but once cumulative withdrawals exceed cumulative contributions, every additional dollar counts against the $71,500 limit. This is the twin of the North Carolina receipts-based finding: the federal 'tax-free' label does not shield Roth income from Michigan's benefit means-test. Planning consequence: a retiree living on qualified Roth withdrawals can lose the property-tax credit (up to $1,900) despite reporting $0 federal taxable income. Roth losses cannot be deducted from THR.</t>
  </si>
  <si>
    <t>2025 MI-1040CR instructions, line 18; MCL 206.508(4), 206.510(1)</t>
  </si>
  <si>
    <t>auto-ira-program</t>
  </si>
  <si>
    <t>NONE ENACTED — Michigan Secure Retirement Savings Program bills PENDING: SB 807 passed Senate 6/17/2026 (20-18), sitting in House committee; HB 5335/5336 also pending</t>
  </si>
  <si>
    <t>Sourced negative: Michigan has no auto-IRA as of 2026-08-09. SB 807 (Sen. Cherry, tie-barred with SB 808) was introduced 2/26/2026, passed the Senate 6/17/2026 on a 20-18 roll call, and was referred the same day to the House Committee on Economic Competitiveness, where it remained as of the legislature's August 2026 adjournment. Companion House bills HB 5335/5336 (introduced 2025) are also pending. Program design per HB 5336 as introduced: covered employer = 1 or more employees, in business ≥730 days after first payroll, offering no qualified plan; automatic enrollment with opt-out at any time; the board (not the statute) sets default/min/max contribution rates plus a mandatory annual auto-escalation schedule, with the default rate capped at 15% of wages; employer penalties $250/employee/year (then $500) for failure to enroll. Account type: the bill defines 'IRA' as EITHER a traditional §408 IRA OR a §408A Roth IRA and does not fix the default type — so the Roth-MAGI/excess-contribution trap that binds auto-enrolled high earners in OregonSaves/CalSavers-style Roth programs (2026 Roth MAGI phase-outs: $153,000–$168,000 single, $242,000–$252,000 MFJ) is prospective only, contingent on the board's choice if enacted. No city-level program exists in Michigan.</t>
  </si>
  <si>
    <t>SB 807/SB 808 of 2026; HB 5335/5336 of 2025 (Michigan Secure Retirement Savings Program — not enacted)</t>
  </si>
  <si>
    <t>529-state-deduction</t>
  </si>
  <si>
    <t>MESP deduction: $5,000 single / $10,000 MFJ per year, computed as contributions MINUS qualified withdrawals in the same year (not indexed)</t>
  </si>
  <si>
    <t>MCL 206.30(1)(t)(i) allows a deduction for 'contributions made by the taxpayer in the tax year less qualified withdrawals made in the tax year from education savings accounts, calculated on a per education savings account basis,' capped at $5,000 single / $10,000 joint per tax year — the netting quirk: same-year qualified withdrawals reduce the deductible amount account-by-account (floor of zero per account). Figures are statutory and not indexed. Applies to Michigan Education Savings Program (MESP) accounts under 2000 PA 161 (the advisor-sold MAP shares the same act; the MET prepaid plan has its own separate deduction). The add-back: MCL 206.30(1)(u) requires adding back non-qualified withdrawals to the extent of deductions taken in the current and all previous years, with an ordering rule protecting never-deducted contributions.</t>
  </si>
  <si>
    <t>MCL 206.30(1)(t) (deduction) and 206.30(1)(u) (recapture add-back)</t>
  </si>
  <si>
    <t>529-roth-rollover-state-treatment</t>
  </si>
  <si>
    <t>UNRESOLVED — MESP's official FAQ says treatment is 'pending a determination by Michigan authorities'; statute's qualified-withdrawal list does NOT include §126 Roth rollovers, so add-back exposure is real</t>
  </si>
  <si>
    <t>Michigan has issued no Treasury guidance on SECURE 2.0 §126 529→Roth rollovers as of 2026-08-09. The state program's own FAQ (misaves.com, the official MESP site) says it is 'unclear whether a rollover from a 529 plan account to a Roth IRA by Michigan taxpayers will be treated as a non-qualified rollover and subject to Michigan state income tax and Michigan's deduction recapture provisions.' Statutory posture heightens the risk: MCL 390.1472(n) — amended as recently as 2024 PA 195 (eff. 4/2/2025), i.e., AFTER SECURE 2.0, without adding a Roth-rollover category — defines 'qualified withdrawal' by an exclusive list (QHEE, death/disability, scholarship, service academy, program transfers) that does not cover a §529(c)(3)(E) Roth rollover. If treated as non-qualified, MCL 206.30(1)(u) requires an add-back of previously deducted contributions (recapture) on Schedule 1; whether the earnings portion also becomes Michigan-taxable is likewise unaddressed. Report-card answer: 'not addressed in published guidance' — advise Michigan filers to assume recapture risk until Treasury rules.</t>
  </si>
  <si>
    <t>MESP official FAQ; MCL 390.1472(n) (as amended by 2024 PA 195); MCL 206.30(1)(u)</t>
  </si>
  <si>
    <t>public-employee-roth-options</t>
  </si>
  <si>
    <t>State of Michigan 401(k) &amp; 457 Plans (ORS/Voya): Roth 401(k) available; Roth 457 opened to ALL MPSERS school employees Sept 22, 2025 (employee money only — employer contributions stay pre-tax 401(k))</t>
  </si>
  <si>
    <t>The State of Michigan 401(k) and 457 Plans are administered by the Office of Retirement Services with Voya Financial as record keeper, covering state employees and (for the DC/Pension Plus/Pension Plus 2/PHF components) MPSERS public school employees. The official Voya plan-highlights guide lists 'The State of Michigan Roth 401(k) Plan for after-tax contributions' alongside the pre-tax 401(k) and pre-tax 457. New in this cycle: since Sept. 22, 2025, all MPSERS members can contribute to a State of Michigan Roth 457 through Voya — available to all school employees including working retirees, Pension Plus/Pension Plus 2/DC members, and DB members deferring to a DC account. Roth 457 contributions are employee post-tax money only; 'employer mandatory and matching contributions are pretax only and continue to go to the member's 401(k) Plan.' (How the Michigan pension/retirement subtraction treats these distributions is covered in the conversion-tax domain; this cell is the Roth-option landscape only.)</t>
  </si>
  <si>
    <t>ORS Public School Reporting Units manual §6.03.06; Voya State of Michigan 401(k) &amp; 457 Plan Highlights (stateofmi.voya.com)</t>
  </si>
  <si>
    <t>medicaid-ltc-ira-treatment</t>
  </si>
  <si>
    <t>IRAs and Roth IRAs are COUNTABLE assets for Michigan Medicaid LTC at their currently-withdrawable value (minus early-withdrawal penalty, NOT taxes) — no payout-status exemption</t>
  </si>
  <si>
    <t>Per the MDHHS Bridges Eligibility Manual BEM 400 (BPB 2026-007, 4-1-2026): the 'Retirement Plans' section (IRAs, Keogh, 401(k), deferred comp, pensions, annuities) applies to SSI-related Medicaid — the category covering nursing-home (L/H) and waiver long-term care. Value = 'the amount of money the person can currently withdraw from the plan. Deduct any early withdrawal penalty, but not the amount of any taxes due.' Funds are unavailable only 'if the person must quit their job to withdraw any money' (an employer-plan carve-out that never helps a retiree's IRA). The LTC asset limit is $2,000 for a single person (BEM 400 'Other SSI-Related MA Category Asset Limits'). Contrast with earlier states in the series: Florida and Texas disregard an IRA in RMD payout status (counting only the income stream), and Ohio similarly reaches most IRAs — Michigan is on the harsh end: an IRA or Roth IRA of any size is a countable resource that must be spent down, annuitized, or otherwise restructured. The Roth no-RMD feature earns nothing here — asset countability does not depend on payout status, so a Roth is fully countable just like a traditional IRA. (The retirement-account exclusion list including 'Roth IRA' in BEM 400 applies ONLY to FAP/food assistance, not Medicaid.)</t>
  </si>
  <si>
    <t>MDHHS Bridges Eligibility Manual BEM 400 (BPB 2026-007, eff. 4-1-2026), Retirement Plans / Retirement Plan Value</t>
  </si>
  <si>
    <t>medicaid-ltc-income-and-spouse</t>
  </si>
  <si>
    <t>IRA distributions = countable unearned income (BEM 503); community-spouse protected amount for 2026: $32,532 minimum / $162,660 maximum (BEM 402)</t>
  </si>
  <si>
    <t>Income side: BEM 503 (INCOME, UNEARNED, BPB 2026-007, 4-1-2026) counts 'Other retirement income' — expressly including IRA distributions, 401(k)/457/403(b) and pensions — as unearned income for the patient-pay/post-eligibility calculation. Spousal protection: BEM 402 (SPECIAL MA ASSET RULES, BPB 2026-016, 7-1-2026) sets the protected spousal amount as the greatest of (1) the minimum resource standard — $32,532 effective 1/1/2026 ($31,584 for 2025) — (2) half the couple's assets at the initial asset assessment, or (3) court/hearing-ordered amounts, but not more than $162,660 effective 1/1/2026 ($157,920 for 2025). Because Michigan counts IRAs/Roth IRAs as assets (see companion cell), a community spouse's own IRA consumes their CSRA headroom rather than being separately exempt — unlike Florida, where the community spouse's payout-status IRA can be disregarded.</t>
  </si>
  <si>
    <t>MDHHS BEM 503 (BPB 2026-007) Retirement Income-Other; BEM 402 (BPB 2026-016) Protected Spousal Amount</t>
  </si>
  <si>
    <t>estate-inheritance-tax</t>
  </si>
  <si>
    <t>NO estate tax (pick-up tax inoperative since 2005), NO inheritance tax (deaths after 9/30/1993), NO gift tax</t>
  </si>
  <si>
    <t>For the protection domain: Michigan's inheritance tax (1899 PA 188, MCL 205.201 et seq.) applies only to inheritances from decedents who died on or before September 30, 1993 — Treasury's FAQ confirms it survives solely for pre-10/1993 deaths and 'after discovered assets' of those old estates. The replacement Michigan Estate Tax Act (MCL 205.231 et seq.) is a pure federal pick-up: MCL 205.232(1) sets the tax 'equal to the maximum allowable federal credit under the internal revenue code for estate, inheritance, legacy, and succession taxes paid to the states' — EGTRRA phased that IRC §2011 credit out (75% in 2002, 50% in 2003, 25% in 2004, repealed for deaths after 12/31/2004, replaced by the §2058 deduction), so the Michigan tax computes to zero and has been inoperative since 2005; the statute remains on the books unamended. Michigan has no gift tax statute. Net: inherited Roth IRAs pass to Michigan beneficiaries with zero state death-tax friction; only federal rules (TD 10001 10-year rule etc.) apply.</t>
  </si>
  <si>
    <t>Michigan Treasury Inheritance Tax FAQ; MCL 205.232 (pick-up estate tax, inoperative post-EGTRRA); MCL 205.201 et seq. (1899 inheritance tax act)</t>
  </si>
  <si>
    <t>home-heating-credit-cliff</t>
  </si>
  <si>
    <t>Home Heating Credit (MI-1040CR-7): second THR-gated cliff — 2025 income ceilings $17,243 (0-1 exemptions) / $23,271 (2) / $29,329 (3); same receipts-style THR definition</t>
  </si>
  <si>
    <t>Michigan's Home Heating Credit is a second, lower-income benefit gated on the SAME total household resources definition (so IRA distributions, Roth conversions, and above-basis Roth withdrawals all count). TY2025 standard-allowance income ceilings by exemptions: 0-1 → $17,243 (allowance $604); 2 → $23,271 ($815); 3 → $29,329 ($1,027); 4 → $35,385 ($1,239); 5 → $41,443 ($1,451); 6 → $47,471 ($1,662); +$6,057 ceiling per extra exemption. Alternate-credit maximum income: $18,592 (0-1) up to $34,227 (4+). These are hard ceilings — THR $1 over the applicable ceiling ends eligibility for that computation. Funded by the federal LIHEAP block grant; claimable with or without an MI-1040; the 2025 claim deadline is September 30, 2026. Cliff mechanics for this series: a retiree couple (2 exemptions) at THR $20,000 who does even a $4,000 Roth conversion crosses $23,271's neighborhood quickly; a modest conversion can forfeit the entire credit for that same year. Affects a lower-income band than the property-tax credit, so conversion planning rarely coexists — but RMD-driven traditional IRA distributions trip it routinely, an argument for pre-RMD Roth conversion sequencing done in years BEFORE benefit reliance.</t>
  </si>
  <si>
    <t>MCL 206.527a; 2025 MI-1040CR-7 instruction booklet Table A/Table B (Michigan Dept. of Treasury)</t>
  </si>
  <si>
    <t>protection</t>
  </si>
  <si>
    <t>state-creditor-protection-statute</t>
  </si>
  <si>
    <t>Yes — IRAs (Roth included via IRC §408A reference) exempt from levy/sale under execution, MCL 600.6023(1)(j)</t>
  </si>
  <si>
    <t>Michigan's general exemption statute — applying to ALL judgment debtors, in or out of bankruptcy — exempts 'an individual retirement account or individual retirement annuity as defined in section 408 or 408a of the internal revenue code' plus 'the payments or distributions from the account or annuity.' Roth IRAs are reached by definition (the §408A reference was added by 1998 PA 61, the year after Roth IRAs were created), though not by the word 'Roth' (contrast the bankruptcy-only list, MCL 600.5451(1)(k), which says 'including Roth IRAs'). NUMBERING TRAP: the IRA paragraph was formerly 600.6023(1)(k) — pre-2013 caselaw cites (1)(k); after 2012 PA 553 it sits at (1)(j), with employer plans at (1)(k). The lead-in confirms non-bankruptcy application: 'The following property of a judgment debtor and the judgment debtor's dependents is exempt from levy and sale under an execution.' Carve-outs: (i) divorce/separate-maintenance orders, (ii) child-support orders, (iii) contributions exceeding the 'deductible amount' (see the nondeductible-contribution cell), plus the 120-day pre-bankruptcy contribution clawback (see its own cell). No dollar cap.</t>
  </si>
  <si>
    <t>MCL 600.6023(1)(j) (formerly (1)(k)); Am. 1998 PA 61; Am. 2012 PA 553</t>
  </si>
  <si>
    <t>contribution-clawback-120-day</t>
  </si>
  <si>
    <t>Contributions made within 120 days BEFORE a bankruptcy filing lose the exemption — bankruptcy-trigger only by its terms</t>
  </si>
  <si>
    <t>Same detail, but replace the homestead parenthetical with: '(e.g., for Michigan's larger homestead under 5451 — $51,150, or $76,725 if 65+/disabled, for cases filed on or after April 1, 2026 per the Treasury's statutory CPI adjustment; statutory base $30,000/$45,000 — since exemptions must be taken as one scheme)'.</t>
  </si>
  <si>
    <t>MCL 600.6023(1)(j); MCL 600.5451(1)(k)</t>
  </si>
  <si>
    <t>nondeductible-contribution-limit-roth-reading</t>
  </si>
  <si>
    <t>Statutory carve-out denies exemption to contributions exceeding 'the deductible amount' — literal reading imperils Roth IRAs; unsettled</t>
  </si>
  <si>
    <t>Both statutes deny the exemption to the extent contributions (plus earnings on them) 'exceed, in the tax year made or paid, the deductible amount allowed under section 408 of the internal revenue code' — with a rollover exception ONLY for §401(a) qualified-plan and §403(b) rollovers (NOT IRA-to-IRA rollovers or Roth conversions). THE ROTH PROBLEM: Roth contributions are never deductible, so a literal 'amount actually deductible' reading would strip protection from every Roth dollar. That reading collides with the statutes' own text — 600.5451(1)(k) protects 'all individual retirement accounts, including Roth IRAs,' and 600.6023(1)(j) expressly incorporates §408A — which supports the harmonizing reading that the clause caps protection at the annual contribution-limit dollar amount (i.e., it targets excess contributions, not after-tax character). No published Michigan or Sixth Circuit decision construes the clause as applied to a Roth IRA; the question is unsettled. A Roth-conversion balance sits in double textual limbo: a conversion is (a) arguably a 'contribution' and (b) outside the (iii) rollover carve-out, which names only §401/§403(b) sources. In bankruptcy the federal-exemption route (§522(d)(12)/(b)(3)(C)) avoids the issue entirely; outside bankruptcy there is no alternative to 6023(1)(j), so this is a live risk for Michigan Roth owners facing judgment creditors.</t>
  </si>
  <si>
    <t>MCL 600.6023(1)(j)(iii); MCL 600.5451(1)(k)(iii)</t>
  </si>
  <si>
    <t>medium</t>
  </si>
  <si>
    <t>bankruptcy-specific-exemption-statute</t>
  </si>
  <si>
    <t>MCL 600.5451(1)(k) — bankruptcy-only list protects 'all individual retirement accounts, including Roth IRAs'; upheld in In re Schafer (6th Cir. 2012)</t>
  </si>
  <si>
    <t>Michigan is one of the few states with a THIRD exemption scheme available solely to bankruptcy debtors (added by 2004 PA 575, eff. Jan. 3, 2005; amended 2012 PA 451). Its IRA paragraph names Roth IRAs by name and — unlike 600.6023(1)(j)'s singular 'an individual retirement account' — covers 'ALL individual retirement accounts,' eliminating the one-IRA reading (see the one-IRA cell) for bankruptcy filers. It carries the same 120-day pre-filing contribution clawback and the same deductible-amount limitation (with §401/§403(b) rollover carve-out) as 6023(1)(j). Constitutionality was contested (a 6th Cir. BAP panel struck it down in 2011) and settled by Richardson v. Schafer (In re Schafer), 689 F.3d 601 (6th Cir. 2012), holding the statute 'constitutionally sound' under the Bankruptcy and Supremacy Clauses. The statute's own lead-in confirms the debtor's three-way choice: federal exemptions, or the state lists.</t>
  </si>
  <si>
    <t>MCL 600.5451(1)(k) (2004 PA 575); In re Schafer, 689 F.3d 601 (6th Cir. 2012)</t>
  </si>
  <si>
    <t>bankruptcy-three-route-map</t>
  </si>
  <si>
    <t>Michigan has NOT opted out — filers choose federal §522(d), general state (600.6023), or bankruptcy-only state (600.5451) exemptions</t>
  </si>
  <si>
    <t>Same detail, but end with: '...at the cost of the smaller federal homestead exemption versus 5451's $51,150 (or $76,725 if 65+/disabled) for cases filed on or after April 1, 2026 (statutory base $30,000/$45,000, CPI-adjusted triennially by the state treasurer under MCL 600.5451(4)).'</t>
  </si>
  <si>
    <t>MCL 600.5451(1); 11 U.S.C. §522(b), (d)(12), (n); In re Schafer, 689 F.3d 601 (6th Cir. 2012)</t>
  </si>
  <si>
    <t>only-one-ira-outside-bankruptcy</t>
  </si>
  <si>
    <t>Outside bankruptcy, 600.6023(1)(j) protects 'AN individual retirement account' — construed to exempt only ONE IRA (In re Spradlin, 1999)</t>
  </si>
  <si>
    <t>A Michigan-only wrinkle in the series: the general (non-bankruptcy) exemption uses the singular article — 'An individual retirement account or individual retirement annuity' — and In re Spradlin, 231 B.R. 254 (Bankr. E.D. Mich. 1999), construing the then-(1)(k) paragraph, held a debtor may exempt one-and-only-one IRA, not all IRAs. The legislature conspicuously fixed this only in the bankruptcy-specific list (600.5451(1)(k): 'ALL individual retirement accounts') while leaving 6023(1)(j) singular through the 2012 amendment — so a judgment creditor executing outside bankruptcy can argue only one of a debtor's several IRAs (e.g., one of a traditional + Roth pair) is exempt. Spradlin is a single bankruptcy-court decision, not binding statewide, and no Michigan appellate court has ruled; but the textual contrast between the two statutes is on the statute books. Planning literature in Michigan treats consolidation into a single IRA as the conservative response. Confidence graded medium: the statutory text is verified verbatim; the Spradlin holding is verified against practitioner reports and the vLex case abstract, not the slip opinion itself.</t>
  </si>
  <si>
    <t>MCL 600.6023(1)(j) ('An...') vs MCL 600.5451(1)(k) ('All...'); In re Spradlin, 231 B.R. 254 (Bankr. E.D. Mich. 1999)</t>
  </si>
  <si>
    <t>inherited-ira-protection</t>
  </si>
  <si>
    <t>Unsettled — neither Michigan statute mentions inherited accounts; no published Michigan decision post-Clark; federal route barred by Clark</t>
  </si>
  <si>
    <t>Post-Clark v. Rameker, 573 U.S. 122 (2014) (inherited IRAs are not 'retirement funds' under the federal exemption), the question devolves to state law. Michigan's statutes protect accounts 'as defined in section 408 or 408a' and 'the payments or distributions from the account' — an inherited IRA remains a §408/§408A account after the owner's death, so a textual argument for protection exists, but neither MCL 600.6023(1)(j) nor MCL 600.5451(1)(k) names inherited or beneficiary accounts (contrast North Carolina's by-name amendment covering 'an individual retirement account... including... an inherited IRA'), and no published Michigan or Sixth Circuit decision has applied either statute to an inherited IRA since Clark. Michigan trust-practice commentary treats inherited IRAs as unprotected under the current statutes, but that is opinion, not holding. A Michigan bankruptcy debtor who elects the FEDERAL exemptions definitively loses (Clark controls §522(b)(3)(C)/(d)(12)); one who elects a state list presents an open question of first impression. Unsettled is the honest grade. Planning workaround (not statutory): trusteed IRAs or naming a spendthrift trust as beneficiary.</t>
  </si>
  <si>
    <t>MCL 600.6023(1)(j); MCL 600.5451(1)(k); Clark v. Rameker, 573 U.S. 122 (2014)</t>
  </si>
  <si>
    <t>divorce-division</t>
  </si>
  <si>
    <t>IRAs divisible in divorce — both Michigan exemption statutes expressly yield to divorce and child-support orders; §408(d)(6) supplies the tax mechanics</t>
  </si>
  <si>
    <t>Michigan is an equitable-distribution state, and its creditor exemptions expressly do not shield an IRA from domestic-relations claims: MCL 600.6023(1)(j)(i)-(ii) and MCL 600.5451(1)(k)(i)-(ii) withdraw the exemption to the extent the account 'is subject to an order of a court pursuant to a judgment of divorce or separate maintenance' or 'an order of a court concerning child support.' Division itself uses the federal mechanism — IRC §408(d)(6) transfer incident to divorce (QDROs are ERISA-plan only) — and Michigan adds no wrinkle beyond making the exemption's subordination to domestic-relations orders explicit on the statute's face.</t>
  </si>
  <si>
    <t>MCL 600.6023(1)(j)(i)-(ii); MCL 600.5451(1)(k)(i)-(ii); IRC §408(d)(6)</t>
  </si>
  <si>
    <t>estate-tax</t>
  </si>
  <si>
    <t>None — Michigan's pick-up estate tax computes to $0 for deaths after Dec 31, 2004; never decoupled</t>
  </si>
  <si>
    <t>The Michigan Estate Tax Act (1993 PA 54, MCL 205.231-205.256) imposes a pure pick-up tax: 'equal to the maximum allowable federal credit under the internal revenue code for estate, inheritance, legacy, and succession taxes paid to the states' (MCL 205.232(1)). EGTRRA phased the federal §2011 credit out (2002-2004) and terminated it for deaths after Dec 31, 2004; §2011 was later repealed outright (P.L. 113-295, 2014). Michigan never decoupled — MCL 205.232's history line shows no amendment since its 1993 enactment. One statutory oddity worth knowing: MCL 205.256(g) defines 'internal revenue code' as the code 'in effect on January 1, 1998 or, at the option of the personal representative, in effect on the date of the decedent's death' — the PR option to elect date-of-death law (zero credit) is what zeroes the tax; every estate takes it, and Treasury has required no MI-706 for post-2004 deaths. Consequences for large Roths: Roth balances are includible in the FEDERAL gross estate (IRC §2031/2039) — 2026 federal basic exclusion $15,000,000 with portability — but Michigan collects nothing on top; state-level portability is moot because there is no state tax, and there is no cliff mechanic because there is no tax schedule at all.</t>
  </si>
  <si>
    <t>MCL 205.232(1); MCL 205.256(g); former IRC §2011 (repealed, P.L. 113-295)</t>
  </si>
  <si>
    <t>inheritance-tax</t>
  </si>
  <si>
    <t>None for deaths after September 30, 1993 — Roth/IRA balances pass free of Michigan inheritance tax</t>
  </si>
  <si>
    <t>Michigan Treasury's Inheritance Tax FAQ states the old inheritance tax survives only for pre-October 1993 deaths; for any current death, no Michigan inheritance tax applies to any beneficiary class, and IRAs/Roth IRAs pass state-death-tax-free regardless of who inherits (spouse, child, sibling, friend). The 1993 repeal-and-replace (1993 PA 54) swapped the inheritance tax for the pick-up estate tax, itself inoperative since 2005 (see estate-tax cell). Beneficiary-class exemption schedules are therefore moot in Michigan — the contrast case in this series is Pennsylvania (rate by class) and Nebraska/Kentucky-style county-level class taxes.</t>
  </si>
  <si>
    <t>Michigan Dept. of Treasury, Inheritance Tax FAQ; 1993 PA 54</t>
  </si>
  <si>
    <t>gift-tax-addback</t>
  </si>
  <si>
    <t>None — no Michigan gift tax and no estate addback for lifetime gifts (nothing to add back into)</t>
  </si>
  <si>
    <t>Michigan imposes no gift tax: the only wealth-transfer statute on the books, the Michigan Estate Tax Act, taxes only 'the transfer of the estate of every person who at the time of death was a resident' — a death-time tax — and no gift-tax act exists elsewhere in the MCL (Treasury's comprehensive 2025 Tax Text, covering every tax it administers, lists none; its only 'gift tax' reference is to the FEDERAL annual exclusion in the MiABLE-account context). Because Michigan has no operative estate tax, there is also no clawback/addback of lifetime gifts into a state taxable estate — the contrast case is New York's three-year gift addback (NY Tax Law §954(a)(3)). Deathbed gifting or lifetime Roth drawdown strategies therefore have zero Michigan transfer-tax consequences; only the federal regime (unified credit, $19,000/donee annual exclusion for 2026) applies. Graded medium because the evidence is structural absence rather than an explicit official 'Michigan has no gift tax' statement.</t>
  </si>
  <si>
    <t>MCL 205.232(1); Michigan Dept. of Treasury, 2025 Tax Text (no gift tax listed)</t>
  </si>
  <si>
    <t>inherited-roth-state-income-tax</t>
  </si>
  <si>
    <t>Qualified inherited-Roth distributions are Michigan-income-tax-free — AGI conformity</t>
  </si>
  <si>
    <t>Michigan starts from federal AGI (MCL 206.30), and Treasury's Roth IRA FAQ confirms the conformity rule: Roth distributions are Michigan-taxable only 'if the amount is included in AGI.' A qualified Roth distribution — including one taken by a beneficiary from an inherited Roth (death is a qualifying event under IRC §408A(d)(2)(A)(ii) once the 5-year clock is met) — is excluded from federal AGI and therefore never enters Michigan taxable income; no age gate, birth-year tier, or Form 4884 limit applies because there is nothing to subtract. Non-qualified earnings distributions (inherited Roth younger than 5 years) would flow into AGI and be taxable at Michigan's flat rate unless sheltered by the retirement subtraction.</t>
  </si>
  <si>
    <t>Michigan Dept. of Treasury, Roth IRA FAQ; MCL 206.30</t>
  </si>
  <si>
    <t>inherited-traditional-ira-subtraction</t>
  </si>
  <si>
    <t>Surviving spouse may use the DECEDENT'S birth year for the subtraction (if a joint-return subtraction was claimed and no remarriage); non-spouse beneficiaries are not addressed</t>
  </si>
  <si>
    <t>Same detail, but replace the cap parenthetical with: 'up to the private-pension dollar cap ($67,610 single / $135,220 MFJ for 2026 per the 2026 Michigan Income Tax Withholding Guide, Form 446 Rev. 02-26; the TY2025 phase-in cap was $49,423 / $98,846, i.e., 75% of the full $65,897 / $131,794), regardless of birth year.'</t>
  </si>
  <si>
    <t>2025 Form 4884 instructions; MCL 206.30(1)(f) as amended by 2023 PA 4; RAB 2023-22</t>
  </si>
  <si>
    <t>retirement-subtraction-2026-phase-in</t>
  </si>
  <si>
    <t>TY2026 = final year of the PA 4 of 2023 phase-in: up to 100% subtraction, birth-year restriction gone; 2026 cap $67,610 single / $135,220 MFJ</t>
  </si>
  <si>
    <t>Same detail, but replace the unpublished-caps sentence with: 'the 2026 dollar caps are $67,610 single/MFS and $135,220 MFJ per the 2026 Michigan Income Tax Withholding Guide (Form 446, Rev. 02-26); the TY2025 phase-in maximum was $49,423 / $98,846 (75% of the full $65,897 / $131,794 caps).'</t>
  </si>
  <si>
    <t>2023 PA 4 (Lowering MI Costs); 2025 PA 24; Michigan Treasury retirement-benefits guidance</t>
  </si>
  <si>
    <t>TY2026 = final year of the PA 4 of 2023 phase-in: up to 100% subtraction, birth-year restriction gone</t>
  </si>
  <si>
    <t>residency-moving</t>
  </si>
  <si>
    <t>federal-source-tax-protection</t>
  </si>
  <si>
    <t>4 U.S.C. §114 bars Michigan from taxing a nonresident's IRA distributions — Roth conversions included</t>
  </si>
  <si>
    <t>P.L. 104-95 (1996), codified at 4 U.S.C. §114(a), flatly prohibits any state from taxing 'retirement income' of a nonresident. §114(b)(1)(E) defines retirement income to include income from 'an individual retirement plan described in section 7701(a)(37)' of the IRC — that definition covers traditional IRAs, and IRC §408A(a) provides a Roth IRA 'shall be treated for purposes of this title in the same manner as an individual retirement plan,' so Roth IRAs fall inside the same category. A Roth conversion is taxed as a distribution from the traditional IRA (§408(d)(1) via §408A(d)(3)), i.e., income from an individual retirement plan — protected. Practical rule for the MI→FL mover: once domicile has actually changed and the taxpayer is no longer a Michigan resident, Michigan cannot tax an IRA distribution or Roth conversion executed after the move, regardless of the fact that every dollar in the IRA was earned/deducted in Michigan. SEPs (§114(b)(1)(B)) and 401(k)/403(b)/457 plans (§§114(b)(1)(A),(D),(F)) are equally covered.</t>
  </si>
  <si>
    <t>4 U.S.C. §114(a), (b)(1)(E); IRC §7701(a)(37); IRC §408A(a)</t>
  </si>
  <si>
    <t>state-acknowledgment-of-114</t>
  </si>
  <si>
    <t>Yes — Treasury's Tax Text cites 4 USC 114 by name; pension FAQ says nonresident pensions are not taxable</t>
  </si>
  <si>
    <t>Michigan Treasury acknowledges the federal preemption in three places. (1) The 2025 Tax Text (p. 91) cites the statute by name for deferred-compensation distributions to nonresidents (quote below). (2) The Treasury 'Withholding for Pension Recipients' FAQ answers 'If I am not a resident of Michigan but receive a Michigan pension, is my pension taxable to Michigan?' with a flat 'No.' (3) Structurally, the MI-1040 instructions' list of income a nonresident must pay Michigan tax on (wages for work performed in MI, MI rents/royalties, MI business income, MI gambling) contains no retirement-income category at all, and Schedule NR line 10 sources retirement income by residence when received. The Tax Text sentence names IRC 401(k), 457, and 3121(v)(2)(c) plans specifically rather than IRAs, but IRAs reach the same result through §114(b)(1)(E) and the Schedule NR received-while-resident rule — Michigan publishes no guidance suggesting otherwise.</t>
  </si>
  <si>
    <t>2025 Michigan Treasury Tax Text (Deferred Compensation, p. 91); Treasury Withholding for Pension Recipients FAQ; Schedule NR Line 10</t>
  </si>
  <si>
    <t>resident-definition</t>
  </si>
  <si>
    <t>MCL 206.18: resident = domiciliary; living in MI ≥183 days deems you DOMICILED — no separate abode test, no 548-day rule</t>
  </si>
  <si>
    <t>MCL 206.18(1)(a) defines 'resident' as 'an individual domiciled in the state,' with domicile defined as the 'true, fixed and permanent home and principal establishment to which, whenever absent therefrom he intends to return,' continuing 'until another permanent establishment is established.' Michigan's day-count rule differs from New York's two ways: (1) the threshold is 'at least 183 days' (not 'more than 183'), and (2) there is NO permanent-place-of-abode element and no separate 'statutory resident' category — a person meeting the day count is 'deemed a resident individual domiciled in this state.' Admin Code R 206.5 treats the 183-day test as a fallback 'where residency cannot be determined by the [domicile] guidelines.' Michigan has no equivalent of NY's 548-day foreign-presence rule and no dual-residency category. The statute also expressly requires split-status computation for movers: 'If an individual during the taxable year being a resident becomes a nonresident or vice versa, taxable income shall be determined separately for income in each status.'</t>
  </si>
  <si>
    <t>MCL 206.18(1)(a); Mich. Admin. Code R 206.5</t>
  </si>
  <si>
    <t>domicile-factors-audit-posture</t>
  </si>
  <si>
    <t>3-part abandonment test + multi-factor list (possessions, family, voting, licenses, banking); Michigan publishes no NY-style audit guidelines</t>
  </si>
  <si>
    <t>Treasury's published domicile guidance is one page in the annual Tax Text plus Admin Code R 206.5 (which it tracks nearly verbatim): domicile, once established, 'is not lost until there is a concurrence of all the following: 1. The specific intent to abandon the old domicile 2. The intent to acquire a specific new domicile 3. Actual physical presence in the new state of domicile.' Factors: where the taxpayer keeps their most important possessions, houses their family, votes, maintains club/lodge memberships, buys automobile licenses, maintains a mailing address, banks, operates a business, or sues for divorce — 'no one of these factors is controlling.' Treasury also uses Form 3799 (Statement to Determine State of Domicile), a voluntary residency questionnaire sent when returns raise questions (the PDF is bot-blocked; see bot_blocked_urls). Honest gap: unlike New York, Michigan publishes no nonresident audit guidelines, day-counting rules, or 'convenience' doctrines — the factor list above plus MCL 206.18 is essentially the entire published corpus, and departures are policed largely through the Form 3799 questionnaire and homestead-exemption/driver-license cross-checks rather than a formalized audit program.</t>
  </si>
  <si>
    <t>2025 Michigan Treasury Tax Text 'Factors to Determine Domicile' (p. 73); Mich. Admin. Code R 206.5; Treasury Form 3799</t>
  </si>
  <si>
    <t>snowbird-rule</t>
  </si>
  <si>
    <t>Wintering in Florida changes nothing — 'temporary absence... does not make you a part-year resident'</t>
  </si>
  <si>
    <t>The MI-1040 instructions address the snowbird pattern by name: Michigan residency turns on the permanent home, and 'a temporary absence from Michigan, such as spending the winter in a southern state, does not make you a part-year resident.' A Michigan domiciliary who winters in Florida but keeps the Michigan permanent home remains taxable by Michigan on ALL income — including a Roth conversion executed from the Florida condo in February — until domicile actually changes under the three-part abandonment test (intent to abandon + intent to acquire + physical presence in the new state). Day-counting in Florida is not enough: Florida has no income tax residency to 'win,' and Michigan domicile persists until affirmatively replaced. For conversion timing this means the leaver must complete the domicile change (Florida homestead declaration, driver's license, voter registration, moving the 'most important possessions' — the R 206.5 factors) before the conversion date, not merely be physically outside Michigan when the custodian processes it.</t>
  </si>
  <si>
    <t>2025 MI-1040 Instruction Book, 'Residency' (p. 6); MCL 206.18</t>
  </si>
  <si>
    <t>part-year-allocation</t>
  </si>
  <si>
    <t>Schedule NR line 10: retirement income sourced to the state of residence WHEN RECEIVED — conversion date controls, to the day</t>
  </si>
  <si>
    <t>Part-year movers allocate on Schedule NR 'from the date you moved into or out of Michigan' (MI-1040 Book p. 6). For retirement income the rule is receipt-based, not accrual-based: Schedule NR line 10 (pensions, annuities, IRA distributions, 1099-R income) column B instructions say to enter 'the income received while a Michigan resident,' and the MI-1040 Book states 'Deferred compensation reported to you on U.S. Form 1099-R and nonbusiness interest and dividend income are allocated to the state of residence when received.' So a Roth conversion executed the day BEFORE the move out is 100% Michigan income; one executed the day AFTER the domicile change is 100% column C (other state). Caution: a different accrual rule applies to bonus/severance/deferred WAGES ('any other amount accrued while a Michigan resident are subject to Michigan tax no matter where you lived when you received it'), but 1099-R retirement income is expressly carved into the receipt-based rule — and 4 U.S.C. §114 would preempt any accrual-based reach at retirement income anyway. Michigan has no NY-style accrual election for movers.</t>
  </si>
  <si>
    <t>2025 Schedule NR instructions, Line 10; 2025 MI-1040 Book p. 6; MCL 206.18(1)(a) (separate-status computation)</t>
  </si>
  <si>
    <t>worked-example-100k-conversion</t>
  </si>
  <si>
    <t>$100K conversion: age-eligible MFJ resident within limits $0 · resident not qualifying $4,250 · completed FL move $0; single filer above the limit owes ≈$1,377 under published 2026 limits</t>
  </si>
  <si>
    <t>Replace the 2025-limit parenthetical: the TY2026 private retirement maximum is $67,610 single/MFS and $135,220 MFJ per the 2026 Michigan Income Tax Withholding Guide (Form 446, Rev. 02-26) and current MI W-4P. Single filer converting $100K shelters the first $67,610; $32,390 × 4.25% ≈ $1,377 due. All other mechanics (RAB 2026-1 regardless-of-birth-year rule, code-7 age gate, 4.25% rate, §114 exit) stand as written.</t>
  </si>
  <si>
    <t>RAB 2026-1 (approved 1/8/2026); MCL 206.30(1)(f), (10); MCL 206.51 (4.25%); 2025 Tax Text 1099-R distribution-code chart; 4 U.S.C. §114</t>
  </si>
  <si>
    <t>$100K conversion: age-eligible resident within limits $0 · resident not qualifying $4,250 · completed FL move $0 — three ways, two mechanisms</t>
  </si>
  <si>
    <t>conversion-subtraction-age-gate</t>
  </si>
  <si>
    <t>Roth conversion counts as a subtractable retirement benefit ONLY if the converter is 59½+ (1099-R code 7); under-59½ conversions get no subtraction</t>
  </si>
  <si>
    <t>Cross-ref anchor for the worked example, from Treasury's own 1099-R distribution-code chart (2025 Tax Text, p. 90-91): code 7 — 'Normal distribution from a plan; distribution from a traditional IRA if the participant is at least 59½; Roth conversion if the participant is at least age 59½' — is eligible for the Michigan subtraction ('Dollar and date of birth limits may still apply'); codes 1 and 2 (early distributions, which is how an under-59½ conversion is coded) are NOT eligible except SEPP-type payments. The Tax Text also lists the IRA qualifying-distribution conditions (59½+, disability, death/surviving spouse, or §72(t)(2)(A)(iv) lifetime SEPP) and refers to RAB 2017-21 (Individual Retirement Arrangements) for detail. See the conversion-tax domain for the full mechanics; this cell pins the residency-side consequence: the $0-while-resident outcome is age-gated, so the under-59½ converter is exactly the person for whom moving before converting still saves the full 4.25%.</t>
  </si>
  <si>
    <t>2025 Michigan Treasury Tax Text, 1099-R Distribution Codes chart (p. 90-91); RAB 2017-21; MCL 206.30(1)(f)</t>
  </si>
  <si>
    <t>moving-in-arrivers-bonus</t>
  </si>
  <si>
    <t>No vesting cohort, no residency-duration gate — a new arrival qualifies for the full subtraction immediately (2026: any birth year)</t>
  </si>
  <si>
    <t>Unlike North Carolina's Bailey exclusion (frozen 1989 vesting cohort), Michigan's restored retirement subtraction has no residency-duration requirement, no in-state-service requirement, and — from tax year 2026 — no birth-year requirement: RAB 2026-1 states that for 'tax year 2026 and each year thereafter – regardless of year of birth, taxpayers may deduct combined public and private retirement benefits up to the inflation-adjusted private retirement maximum' ($65,897 single / $131,794 joint in 2025 dollars, indexed annually). Eligibility turns solely on the distribution qualifying (59½+ etc.) and the dollar limits. A retiree who moves INTO Michigan on December 1 and takes a qualifying IRA distribution on December 15 claims the same subtraction as a lifelong resident — the subtraction applies to income received while a Michigan resident (Schedule NR column B), with no lookback at where the pension was earned. Even out-of-state public pensions qualify, capped at the private maximum (RAB 2026-1 / Tax Text 2025 subtraction table).</t>
  </si>
  <si>
    <t>RAB 2026-1; MCL 206.30(10); PA 4 of 2023 (Lowering MI Costs)</t>
  </si>
  <si>
    <t>moving-in-existing-roths</t>
  </si>
  <si>
    <t>No basis quirks — Michigan starts from federal AGI; qualified Roth distributions and prior out-of-state conversions are simply invisible</t>
  </si>
  <si>
    <t>Michigan taxable income begins with federal AGI (MCL 206.30(1)), so an in-mover's existing Roth IRA imports cleanly: qualified Roth distributions are excluded from AGI federally and the 2025 Tax Text confirms 'Distributions from a Roth IRA are not included in AGI and are not subtractable on the Michigan return.' There is no Michigan-specific Roth basis schedule, no recapture or add-back of conversions completed while a resident of another state, and no published guidance imposing any waiting period — Michigan simply never sees the money. (Conversely, a NON-qualified Roth distribution's taxable earnings would flow into AGI and be taxed at 4.25% like any other income, since it would not be a qualifying retirement distribution.) One inherited nuance from the conversion-tax domain: under Magen v Dep't of Treasury, 299 Mich App 566 (2013), funds rolled from an employer plan into an IRA (traditional or Roth) keep their original plan character for subtraction-limit purposes — a character rule, not a basis rule, and it does not disadvantage arrivers.</t>
  </si>
  <si>
    <t>MCL 206.30(1) (AGI starting point); 2025 Michigan Treasury Tax Text (p. 81); Magen v Mich Dep't of Treasury, 299 Mich App 566 (2013)</t>
  </si>
  <si>
    <t>reciprocity-wages-only</t>
  </si>
  <si>
    <t>IL/IN/KY/MN/OH/WI reciprocity covers WAGES only — it says nothing about IRA distributions or conversions</t>
  </si>
  <si>
    <t>Michigan has reciprocal agreements with Illinois, Indiana, Kentucky, Minnesota, Ohio, and Wisconsin (2025 MI-1040 Book, 'Reciprocal States': 'Michigan residents pay only Michigan income tax on their salaries and wages earned in any of these states'). The enabling statute, MCL 206.256, authorizes agreements only for 'income earned for personal services performed' in the other state — i.e., wages and salaries. The trap-shaped non-answer: reciprocity is irrelevant to retirement income. An Ohio resident's IRA distribution or Roth conversion is Ohio's to tax not because of the reciprocal agreement but because (1) it is not Michigan-source income under Michigan's nonresident rules and (2) 4 U.S.C. §114 bars Michigan from taxing a nonresident's retirement income regardless. Readers over-extend reciprocity constantly — a Michigan resident cannot use it to source a conversion to a reciprocal state, and a reciprocal-state resident gains nothing from it on retirement income they were never Michigan-taxable on. Note reciprocity also does NOT cover business income, gambling winnings, or rents from Michigan property.</t>
  </si>
  <si>
    <t>MCL 206.256; 2025 MI-1040 Instruction Book 'Reciprocal States' (p. 6)</t>
  </si>
  <si>
    <t>city-tax-residency-layer</t>
  </si>
  <si>
    <t>City tax is moot only for 59½+ conversions — Detroit's official instructions tax residents' pre-retirement/early IRA distributions (before 59½), so an under-59½ conversion by a Detroit resident faces the 2.4% resident rate</t>
  </si>
  <si>
    <t>MCL 141.632(b) exempts 'pensions and retirement benefits,' but the City of Detroit 2025 instruction book (administered by Michigan Treasury) treats pre-retirement distributions as taxable: Form 5118 resident instructions say pensions and annuities are exempt '(Pre-retirement distributions are taxable.)' and the retirement-subtraction line says 'Do not deduct benefits distributed early'; Form 5120 Line 16: 'Residents should report any early distribution from an Individual Retirement Account (IRA) received before age 59 1/2.' So a Detroit-resident converter under 59½ has city exposure (2.4% resident / 1.2% nonresident split per Form 5120 Line 34) — $2,400 on a $100,000 conversion — while a 59½+ conversion falls within the exempt retirement-benefit category. City-level exposure tracks the same 59½ age gate as the state subtraction rather than being categorically moot.</t>
  </si>
  <si>
    <t>MCL 141.632(b) (Uniform City Income Tax Ordinance, PA 284 of 1964)</t>
  </si>
  <si>
    <t>Moot for conversions — Michigan city income taxes cannot reach pensions/retirement benefits (MCL 141.632(b))</t>
  </si>
  <si>
    <t>bankruptcy-730-day-domicile</t>
  </si>
  <si>
    <t>Bankruptcy exemptions follow the 730-day domicile lookback — a recent MI→FL mover may still be stuck with (or saved by) Michigan's rules</t>
  </si>
  <si>
    <t>Series-standard cell: under 11 U.S.C. §522(b)(3)(A), the state exemption law available in bankruptcy is that of the state where the debtor was domiciled for the 730 days before filing (or, failing a single state, the majority of the 180 days preceding that window). A Michigander who moved to Florida 18 months before filing cannot yet use Florida exemptions; conversely a new Michigan arrival may still be governed by their old state's list. Michigan relevance: Michigan's own IRA exemption, MCL 600.6023(1)(j), covers IRAs and Roth IRAs ('as defined in section 408 or 408a of the internal revenue code') and expressly applies in bankruptcy, but carries a 120-day clawback — contributions made within 120 days before filing are NOT exempt (quote below) — plus carve-outs for divorce orders and nondeductible contributions. A mover timed into the wrong window can end up with Michigan's 120-day clawback governing a Florida bankruptcy, or vice versa. Cross-ref the creditor-protection domain for the full Michigan exemption stack and the federal §522(n) cap.</t>
  </si>
  <si>
    <t>11 U.S.C. §522(b)(3)(A); MCL 600.6023(1)(j)</t>
  </si>
  <si>
    <t>withholding-exit-detail</t>
  </si>
  <si>
    <t>Custodian keeps withholding 4.25% until told otherwise — the mover files MI W-4P marking box 1 as a nonresident</t>
  </si>
  <si>
    <t>Michigan requires pension/retirement payors subject to its jurisdiction to withhold on taxable retirement distributions by default ('Entities subject to Michigan taxes that disburse pension or annuity payments are required to collect withholding if the payment is expected to be taxable unless you opt out' — MI W-4P, Form 4924), at the 4.25% rate. The exit mechanics for a mid-year mover who keeps a Michigan address on file: the custodian will keep applying Michigan withholding until the taxpayer submits a new MI W-4P. Treasury's pension-recipient FAQ gives the fix verbatim (quote below): the nonresident returns the MI W-4P 'indicating you are not a resident of Michigan' and marks box 1 (the opt-out/not-taxable box). Elections can be changed 'at any time by submitting an updated MI W-4P.' Any Michigan tax over-withheld after the move is recovered by filing an MI-1040 with Schedule NR allocating the post-move distributions to column C. Note the FAQ also warns the burden is on the recipient: 'It is your responsibility to contact your pension administrator to ensure taxes are being withheld... whether you submit an MI W-4P or not.'</t>
  </si>
  <si>
    <t>MI W-4P (Form 4924, Rev. 01-25); Treasury Withholding for Pension Recipients FAQ; MCL 206.703</t>
  </si>
  <si>
    <t>gap-sweep</t>
  </si>
  <si>
    <t>contribution-layer-matrix-state</t>
  </si>
  <si>
    <t>Pre-tax 401(k)/deductible IRA escape the 4.25% going in; Roth 401(k) deferral costs ~$1,041 (full $24,500), Roth IRA contribution ~$319 ($7,500)</t>
  </si>
  <si>
    <t>Michigan taxable income starts from federal AGI with no retirement-contribution addback or subtraction: MCL 206.30(1) ('Taxable income means... adjusted gross income as defined in the internal revenue code subject to the following adjustments'). So the four contribution paths split exactly on federal lines: (1) a pre-tax 401(k) elective deferral is excluded from federal AGI and never enters the Michigan base — a full $24,500 deferral avoids $1,041.25 of state tax (4.25%) in the deferral year; (2) a Roth 401(k) deferral stays in AGI-wages and is taxed — $1,041.25 on $24,500; (3) a deductible traditional IRA contribution flows through the federal §219 deduction, saving $318.75 on $7,500; (4) a Roth IRA contribution gets no Michigan deduction — $318.75 of state tax on $7,500. Treasury states both halves expressly: RAB 2017-21 §A(1) (contributions ride on the AGI base; Roth IRA contributions not deductible) and the Treasury FAQ ('No, the Michigan Income Tax Act does not provide for the subtraction of contributions to Roth IRAs'). Figures computed at the TY2026 rate of 4.25% (confirmed 4/15/2026 determination letter).</t>
  </si>
  <si>
    <t>MCL 206.30(1); RAB 2017-21 §A(1); Michigan Treasury Roth FAQ</t>
  </si>
  <si>
    <t>contribution-layer-matrix-city</t>
  </si>
  <si>
    <t>Michigan cities are NOT Ohio-pattern: pre-tax 401(k) deferrals escape city tax (federal/Box-1 basis), so the city layer also penalizes Roth deferrals — Detroit resident 2.4% adds ~$588 on a full Roth 401(k) deferral; and the traditional-vs-Roth IRA choice is ALSO Roth-penalizing at the city layer (deductible traditional IRA contributions reduce the city base; Roth contributions do not)</t>
  </si>
  <si>
    <t>Replace the final caveat sentence. Detroit's resident return (Form 5118) is AGI-based — 'Line 9: Enter your AGI from your federal return' — and the Part 4 additions list (self-employment tax, S-corp losses, educator expenses, HSA/Archer MSA, early-withdrawal penalty, student loan interest, Trade Act repayments, pre-1962 losses, federal NOL) does not add back the federal Sec 219 IRA deduction, so a deductible traditional IRA contribution flows through and reduces Detroit resident taxable income at 2.4%. For nonresidents, the Form 5119 instructions expressly allow the deduction: 'Line 29: Contributions to an Individual Retirement Account may be deducted. The IRA deduction is only allowable for taxpayers with City of Detroit earned income to the extent the income is subject to tax.' So at the city layer the traditional-vs-Roth IRA choice mirrors the state layer (Roth-penalizing on the way in), not neutral as previously inferred.</t>
  </si>
  <si>
    <t>MCL 141.612-.613 (Uniform City Income Tax Ordinance); City of Detroit Form 5121 (Schedule W); Form 5469 (2026 Detroit withholding guide)</t>
  </si>
  <si>
    <t>Michigan cities are NOT Ohio-pattern: pre-tax 401(k) deferrals escape city tax (federal/Box-1 basis), so the city layer also penalizes Roth deferrals — Detroit resident 2.4% adds ~$588 on a full Roth 401(k) deferral</t>
  </si>
  <si>
    <t>conversion-source-character-magen</t>
  </si>
  <si>
    <t>Magen v Dep't of Treasury, 299 Mich App 566; 830 NW2d 807 (2013) (published): the tax-favored character of the original plan survives a rollover into an IRA — traditional OR Roth — restated verbatim in RAB 2026-1 Issue 8</t>
  </si>
  <si>
    <t>Same detail, but replace the sentence attributing the 'did not lose its exempt character...' quote to the court with verified language: the syllabus states the holding as 'Distributions from a private individual retirement account (IRA) are fully deductible from state income taxes if the principal of the IRA wholly originated in a nontaxable 403(b) public retirement account (MCL 206.30),' and the affirmed trial-court reasoning quoted in the opinion is that '[b]y moving his retirement account, [Magen] did nothing to change [the monies'] character as "benefits."' The majority added that an IRA 'is a vehicle to defer taxes due, not to create taxes where none exist.' All other elements of the cell (RAB 2026-1 Issue 8 verbatim including the traditional-or-Roth sentence, the records requirement, RAB 2017-21/Form 4884 general rollover rule, the NC contrast) verified as written.</t>
  </si>
  <si>
    <t>Magen v Dep't of Treasury, 299 Mich App 566; 830 NW2d 807 (2013); RAB 2026-1 Issue 8; RAB 2017-21</t>
  </si>
  <si>
    <t>magen-limits-symmetric-taint</t>
  </si>
  <si>
    <t>Magen cuts BOTH ways: 457/unmatched-401(k) money rolled into an IRA stays NON-subtractable — Treasury must look through to the source even to DENY the subtraction</t>
  </si>
  <si>
    <t>The character-survival rule is symmetric, and Treasury applies it against taxpayers too. RAB 2017-21: 'the holding in Magen may require that subtractions for otherwise qualifying distributions be denied. The Department is required to look through to the original source of funds where the taxpayer has rolled over a retirement account into a Traditional or Roth IRA.' Example 1 of the RAB is on point: a taxpayer rolls a non-qualifying IRC 457 deferred-comp plan into a traditional IRA, then takes an IRA distribution at age 64 — normally subtractable as an IRA distribution after 59½, but DENIED because the source was an otherwise-taxable 457 plan. So the Michigan/NC contrast must be stated precisely: Michigan preserves the source's character (good or bad); it does not launder taxable-source money into subtractable IRA money. Also confirmed: any Magen-based subtraction 'remains subject to any rules regarding a qualifying distribution and the annual deduction limits to the extent those rules and limits would be applicable to the original source funds' (RAB 2017-21), and Magen applies only to the taxable-income computation — NOT to Total Household Resources for the property-tax/home-heating credits.</t>
  </si>
  <si>
    <t>RAB 2017-21 §A(2)(b) &amp; Example 1; Magen v Dep't of Treasury, 299 Mich App 566 (2013)</t>
  </si>
  <si>
    <t>nonqualified-roth-earnings-subtraction</t>
  </si>
  <si>
    <t>Strong statutory case that federally-TAXABLE Roth earnings withdrawn at 59½+ (inside the 5-year window) qualify for the Michigan retirement subtraction — but no published guidance addresses the fact pattern by name</t>
  </si>
  <si>
    <t>The genuinely unwritten cell. MCL 206.30(8)(a)(ii) keys IRA eligibility to the account type and an age test — 'Individual retirement accounts that qualify under section 408 of the internal revenue code if the distributions are not made until the participant has reached 59-1/2 years of age' — NOT to federal qualified-distribution status. A 59½+ taxpayer taking a nonqualified Roth withdrawal (5-year clock unmet) has the earnings portion in federal AGI; that distribution satisfies the (8)(a)(ii) age test, and the Form 4884 instructions list 'IRAs after age 59½' as qualifying without any Roth carve-out. Treasury's own conversion FAQ applies the same age-at-distribution logic to conversions (which are never federal 'qualified' Roth distributions), and RAB 2017-21's statement that Roth distributions can't be subtracted is expressly premised on their being 'already excluded from AGI' — a premise that fails for nonqualified earnings. Conclusion: the AGI-included earnings should be subtractable up to the TY2026 cap ($67,610 single/$135,220 joint, as established in prior batches), meaning Michigan would shelter even federally-taxable Roth earnings for a 59½+ taxpayer. Honest grade: RAB 2017-21's non-qualifying examples mention only PREMATURE (pre-59½) Roth distributions; neither the RAB, the Roth FAQs, nor the 2025 Form 4884 instructions address the 59½+/under-5-years earnings case explicitly, so this rests on statutory text plus consistent Treasury logic, not on-point guidance — confidence medium.</t>
  </si>
  <si>
    <t>MCL 206.30(8)(a)(ii); 2025 MI-1040 Book (Form 4884 instructions); RAB 2017-21; Treasury Roth conversion FAQ</t>
  </si>
  <si>
    <t>roth-conversion-59half-faq</t>
  </si>
  <si>
    <t>Treasury FAQ confirmed: a traditional-to-Roth conversion is Michigan-taxable but qualifies for the retirement subtraction if the converter is 59½+ when the conversion occurs; RAB 2017-21 Example 3 is on point</t>
  </si>
  <si>
    <t>Verbatim Treasury FAQ (fetched 2026-08-09): conversions included in AGI are taxable, 'However, the rollover distribution from a regular IRA qualifies for the pension subtraction, within the limitations of the statute, if the individual is at least 59 1/2 years of age when the rollover occurs.' RAB 2017-21 §A(3) supplies the mechanism: 'the rollover transaction is treated as a distribution from the original retirement account. That is, any income included in AGI from a rollover may be subtracted if the rollover distribution is a qualifying distribution at the time of the rollover,' with Example 3 (entire traditional IRA converted to Roth at age 60 — subtractable up to the annual cap). This re-verifies the batch-context conversion rule and anchors it to the two controlling Treasury documents.</t>
  </si>
  <si>
    <t>MCL 206.30(8)(a)(ii); Michigan Treasury Roth FAQ; RAB 2017-21 §A(3) Example 3</t>
  </si>
  <si>
    <t>age-67-standard-deduction-election</t>
  </si>
  <si>
    <t>Alive and MORE attractive in TY2026: the age-67 Michigan Standard Deduction ($20,000/$40,000 per return, against ALL income) is elective vs the restored subtraction — and for 2026-2028 it stacks with the Social Security subtraction (2025 PA 24)</t>
  </si>
  <si>
    <t>The election survives full phase-in: MCL 206.30(9)(e) — for a person born after 1952 who reaches 67, 'that person is eligible for a deduction of $20,000.00 for a single return and $40,000.00 for a joint return, which deduction is available against all types of income and is not restricted to income from retirement or pension benefits' (1946-1952 cohort: (9)(b)). It is per-RETURN, not per-spouse, keyed to the older spouse's age (MCL 206.30(9)(f); RAB 2026-1: 'a couple filing a joint return may use the year of birth and age of the living, older spouse'). Subsections (9), (10) and (11) are expressly elective — 'Taxpayers may choose the maximum deduction available under either provision' (RAB 2026-1). Mechanics: claimed on Schedule 1 line 25 (Tier 2) or line 26 (Tier 3), mutually exclusive with the Form 4884 retirement subtraction carried to Schedule 1 line 27 ('Do not complete this line if you claim an amount on line 27' — 2025 MI-1040 Book). Who still takes it: a 67+ taxpayer with large wage/interest income and small retirement income (RAB 2026-1 Examples I/J). NEW for TY2026-2028 (2025 PA 24, effective 10/7/2025): the standard deduction is no longer reduced by the taxable-Social-Security subtraction — statutory text: 'For tax years that begin on and after January 1, 2026 and before January 1, 2029, if a person takes the deduction of $20,000.00 for a single return or $40,000.00 for a joint return, that person shall not take the personal exemption under subsection (2)' (only the personal-exemption offset remains; military/National Guard/railroad offsets also still apply). RAB 2026-1 Example J shows the same taxpayer flipping from the retirement subtraction (2025) to the standard deduction (2026) because of this change. Amounts are statutory, not indexed.</t>
  </si>
  <si>
    <t>MCL 206.30(9)(b),(e),(f) as amended by 2025 PA 24; RAB 2026-1 Issue 11 &amp; Examples I-J; 2025 MI-1040 Book Schedule 1 lines 25-27</t>
  </si>
  <si>
    <t>rate-trigger-forward-watch</t>
  </si>
  <si>
    <t>Trigger is permanent and fired 'no' for 2026 (FY2025 GF/GP revenue −1.56% vs +2.70% inflation → 4.25% stands, joint letter 4/15/2026); the TY2027 rate becomes knowable when the FY2026 ACFR-based determination issues (statutory deadline: the January 2027 revenue conference; 2026's letter actually came April 15)</t>
  </si>
  <si>
    <t>MCL 206.51(1)(c) applies '[f]or each tax year beginning on and after January 1, 2023' — an annual, standing formula: if the percentage increase in general fund/general purpose revenue for the preceding fiscal year exceeds inflation (and inflation is positive), the current rate is reduced by formula. The 2023 cut to 4.05% was one-year-only (rate reverted to 4.25% in 2024; Court of Appeals upheld Treasury's reading, Mich Supreme Court declined review — covered in earlier batches). Annual determination vehicle, verified from the TY2026 letter itself: a joint determination by the State Treasurer (Rachael Eubanks) and the directors of the House and Senate Fiscal Agencies (Mary Ann Cleary, Kathryn Summers), 'using data from the Annual Comprehensive Financial Report (ACFR)'; the statute requires the determination 'no later than the date of the January revenue estimating conference conducted each year.' In practice for 2026: the FY2025 ACFR published April 8, 2026, and the determination letter issued April 15, 2026 — GF/GP revenue DECREASED 1.56% while inflation was 2.70%, so no reduction; rate = 4.25% for TY2026. Forward watch: the formula CAN fire again for TY2027 if FY2026 (ending 9/30/2026) GF/GP revenue growth beats inflation — watch for the FY2026 ACFR publication (was April in 2026, statutorily targeted to January) and the principals' letter; Treasury posts it as a taxpayer notice. Sweep result: no 2025-2026 session law changing the MCL 206.51 rate was found in the current statute text (retrieved 2026-08-09) and the 4/15/2026 determination confirms 4.25% as the operative TY2026 rate.</t>
  </si>
  <si>
    <t>MCL 206.51(1)(c); Treasurer/HFA/SFA joint determination letter, Apr. 15, 2026; michigan.gov/treasury taxpayer notice 4/15/2026</t>
  </si>
  <si>
    <t>mesp-529-roth-rollover-pending</t>
  </si>
  <si>
    <t>STILL PENDING as of MESP Program Description Supplement No. 5 (July 1, 2026): Michigan hasn't determined whether a 529→Roth rollover is a non-qualified withdrawal triggering deduction recapture; no 2026 RAB addresses it</t>
  </si>
  <si>
    <t>Re-sweep result: the freshest official program document — Supplement No. 5, dated July 1, 2026, to the MESP Program Description (MIDPDS0726) — still carries the pending-determination language verbatim. The exposure it flags is specifically the state-deduction RECAPTURE side (Michigan's 529 deduction is recaptured when a withdrawal isn't a 'qualified withdrawal' under the MESP act), not the income side: because Michigan taxable income starts from federal AGI and a compliant §126 rollover is federally tax-free, nothing lands in AGI to tax. Treasury's 2026 RAB output (RAB 2026-1 through 2026-8, index checked 2026-08-09) contains nothing on 529→Roth rollovers, and no 2025-2026 Michigan legislation resolving the recapture question surfaced. Until Treasury or the Legislature acts, 'pending a determination by Michigan authorities' IS the answer — flag it as unsettled on the page and pair it with the conformity cell (SECURE 2.0 §126 is inside Michigan's IRC-conformity baseline, so conformity is not the obstacle).</t>
  </si>
  <si>
    <t>MESP Program Description, Supplement No. 5 (July 1, 2026); 2026 RAB index (michigan.gov)</t>
  </si>
  <si>
    <t>irc-conformity-date</t>
  </si>
  <si>
    <t>MCL 206.12(3): Michigan conforms to the IRC 'in effect on January 1, 2025' OR, at the taxpayer's election, the current-year IRC (date moved from 1/1/2018 by 2024 PA 177) — so SECURE 2.0 §126 is inside the baseline; OBBBA reachable only by election</t>
  </si>
  <si>
    <t>Current statutory text (retrieved 2026-08-09): '"Internal revenue code" means the United States internal revenue code of 1986 in effect on January 1, 2025 or at the option of the taxpayer, in effect for the tax year.' History line shows the January 1, 2025 date was set by 2024 PA 177 (imd. eff. Dec. 23, 2024; section also touched by 2025 PA 24) — this supersedes the older 1/1/2018 conformity date. Consequences: (1) SECURE 2.0 §126 (529→Roth rollovers, enacted 12/2022, effective 2024) is in the IRC as of 1/1/2025, so the federal exclusion of a compliant rollover flows into Michigan AGI automatically — the MESP 'pending determination' issue is solely the state 529-deduction recapture addback, which rides on the MESP act's 'qualified withdrawal' definition, not IRC conformity; (2) OBBBA (P.L. 119-21, enacted 7/4/2025) provisions are NOT in the 1/1/2025 code, but any taxpayer can reach them by electing the IRC 'in effect for the tax year' — and because Michigan starts from federal AGI as actually computed, most OBBBA AGI effects flow through in practice; the election matters where a Michigan provision references IRC section content.</t>
  </si>
  <si>
    <t>MCL 206.12(3), as amended by 2024 PA 177 and 2025 PA 24</t>
  </si>
  <si>
    <t>disaster-window-qdrd</t>
  </si>
  <si>
    <t>LIVE window: FEMA DR-4925-MI (April 10-21, 2026 storms/tornadoes/flooding; declared 6/30/2026; 37 counties) — SECURE 2.0 §331 qualified disaster recovery distributions available through ~Dec. 26, 2026</t>
  </si>
  <si>
    <t>As of 2026-08-09 there IS an open Michigan window. FEMA DR-4925-MI: incident period April 10-21, 2026; major-disaster declaration June 30, 2026; 37 designated counties (IRS list: Alcona, Allegan, Alpena, Antrim, Barry, Benzie, Charlevoix, Cheboygan, Crawford, Eaton, Emmet, Grand Traverse, Gratiot, Iosco, Iron, Kalamazoo, Kalkaska, Lake, Manistee, Marquette, Mecosta, Menominee, Missaukee, Montcalm, Montmorency, Muskegon, Newaygo, Oceana, Ogemaw, Osceola, Oscoda, Presque Isle, Roscommon, Saginaw, Tuscola, Washtenaw, Wexford). Under SECURE 2.0 §331 (IRC §72(t)(11)), a qualified individual (principal abode in the disaster area during the incident period + economic loss from the disaster) may take up to $22,000 per disaster from IRAs/plans with no 10% early-distribution tax, income spread over 3 years, and a 3-year repayment right (Form 8915-F) — the distribution window runs 179 days after the later of the incident-period start (4/10/2026) or the declaration date (6/30/2026), i.e., through approximately December 26, 2026. Roth angle: the penalty exception matters for pre-59½ withdrawals of converted amounts/earnings, and repayment restores the money. Companion relief: IRS postponed filing/payment deadlines for these counties to Nov. 2, 2026, and Michigan Treasury offers parallel state relief on request (April 2026 severe-weather notices). The March 2025 northern-Michigan ice storm was DR-4880-MI (not 4874; declared 7/22/2025) — its §331 window closed in mid-January 2026.</t>
  </si>
  <si>
    <t>SECURE 2.0 §331 (IRC §72(t)(11)); FEMA DR-4925-MI (OpenFEMA declaration data); IRS MI-2026 disaster relief news release; michigan.gov/treasury April 2026 severe-weather notices</t>
  </si>
  <si>
    <t>custodian-withholding-practice</t>
  </si>
  <si>
    <t>Spot-check confirms mandatory-unless-opt-out in practice: Merrill (rev 7/26) lists 'MICHIGAN — Mandatory Opt Out — 4.25%' with MI-W4P required to opt out; Fidelity/NFS (01/26) puts MI in its 'state tax applies regardless of federal election' bucket and points to MI W-4P</t>
  </si>
  <si>
    <t>Two major custodian matrices fetched and read. (1) Fidelity/NFS 'Federal and State Tax Withholding — IRA Withdrawals' (form 1.964543.110, rev 01/26): Michigan sits with Arkansas in the strictest bucket — 'State income tax applies regardless of whether or not federal income tax withholding is applied to your distribution. Tax withholding is not required if you meet certain state requirements governing retirement benefits. Reference the AR4P or the MI W-4P forms...'; the same document states 'Withholding taxes for Roth IRA distributions is optional' — so in Fidelity practice Roth IRA distributions don't get default MI withholding. (2) Merrill 'IRA/IRRA/ROTH/SEP/SRA State Tax Withholding Rates' (rev 7/26): 'MICHIGAN* Mandatory Opt Out 4.25%', footnote: 'If federal taxes are withheld and you choose to opt-out of state taxes, your state specific tax form will be required. (MI-W4P) Roth IRA – Withholding is mandatory on the taxable portion of excess contributions distributed, and voluntary withholding is not allowed.' Conversion-specific handling: NEITHER matrix addresses Roth conversions by name — the practical lever is the same MI W-4P exemption claim, consistent with Treasury's Roth-distribution FAQ ('you may... request that no tax is withheld by completing form MI W-4P'). Schwab's public state-withholding resource page returned an error and could not be verified (listed in bot_blocked_urls); Vanguard publishes no equivalent static matrix found at a stable URL. Default rate where withholding applies: 4.25% of the taxable amount (Merrill states it; Fidelity defers to MI W-4P math).</t>
  </si>
  <si>
    <t>Merrill State Tax Withholding Rates (rev 7/26); Fidelity/NFS form 1.964543.110 (01/26); MCL 206.703(1); Form MI W-4P</t>
  </si>
  <si>
    <t>public-employee-457-subtraction</t>
  </si>
  <si>
    <t>NO — governmental 457(b) deferred-comp distributions (State of Michigan 457, municipal plans) are statutorily EXCLUDED from 'retirement or pension benefits' and get no retirement subtraction at any age, even for born-before-1946 filers</t>
  </si>
  <si>
    <t>The gap's premise inverts: the 59½ gate is IRA-specific, but 457 plans don't merely lack a gate — they are carved out entirely. MCL 206.30(8)(d)(i): retirement and pension benefits 'do not include... Amounts received from a plan that allows the employee to set the amount of compensation to be deferred and does not prescribe retirement age or years of service. These plans include, but are not limited to... (A) Deferred compensation plans under section 457 of the internal revenue code.' The 2025 Form 4884 instructions put '457 plans' (and 'Retirement distributions from Thrift Savings Plan' and unmatched-employee-contribution 401(k)/403(b) amounts) on the do-not-include list, and RAB 2017-21 treats IRC 457 plans as non-qualifying distributions — a taint that survives rollover into an IRA (Example 1). Because a 457 distribution is not a 'retirement or pension benefit' AT ALL, even the born-before-1946 unlimited public subtraction and the subsection (11) public-safety unlimited deduction cannot reach it (those apply to qualifying public retirement/pension benefits). Narrow residual: the statutory exclusion targets employee-set-deferral plans without prescribed retirement age/years of service, so a governmental plan that prescribes contributions and eligibility and pays from a pension trust can still qualify under MCL 206.30(8)(b) — but the standard State of Michigan 457 deferred-comp arrangement is squarely excluded. Roth angle for MI public employees: the state 457's Roth option gets no exit-side subtraction benefit to trade away — Roth 457 money that reaches Michigan retirement is federally excluded from AGI anyway, while PRE-TAX 457 money comes out both federally taxed and Michigan-taxed with no subtraction, which quietly strengthens the Roth-457 case for Michigan public employees who will retire in-state.</t>
  </si>
  <si>
    <t>MCL 206.30(8)(d)(i)(A); 2025 MI-1040 Book (Form 4884 instructions, 'benefits that may not be subtracted'); RAB 2017-21 Example 1</t>
  </si>
  <si>
    <t>born-before-1946-uncapped-public-2026</t>
  </si>
  <si>
    <t>Confirmed for TY2026: born-before-1946 filers keep the UNLIMITED subtraction for Michigan/federal public retirement benefits — the $67,610/$135,220 cap does not apply to their public benefits</t>
  </si>
  <si>
    <t>RAB 2026-1 (approved Jan. 8, 2026) confirms twice: 'PA 4 does not impact taxpayers born before 1946 (Tier 1 taxpayers under PA 38). The retirement subtraction for these retirees continues to be unlimited for all retirement or pension benefits received from public sources'; and in the TY2026 phase-in bullet: 'The inflation-adjusted maximum does not apply to the public retirement benefits of taxpayers born before 1946.' Statutory anchor: MCL 206.30(9)(a) ('For a person born before 1946, this subsection provides no additional restrictions or limitations under subsection (1)(f)'). Their PRIVATE benefits (incl. IRA/Roth-conversion amounts not sourced to public plans under Magen) remain capped at the private retirement maximum, reduced by any public benefits subtracted. Public benefits = federal (incl. Railroad Retirement Board), State of Michigan, Michigan political subdivisions, Armed Forces, Michigan National Guard.</t>
  </si>
  <si>
    <t>MCL 206.30(9)(a); RAB 2026-1 Issue 2</t>
  </si>
  <si>
    <t>1099r-code-mechanics-subtraction</t>
  </si>
  <si>
    <t>Treasury uses the Box 7 code as EVIDENCE, not as the test: 'Generally, the Department will refer to the distribution code as reported on a 1099-R for evidence of the basis of a distribution' — the statute's 59½/death/disability/SEPP bases control; Form 4884 line 8D requires listing the code</t>
  </si>
  <si>
    <t>The Bailey-mechanics equivalent, pinned. RAB 2017-21 lists the four statutory bases for a qualifying IRA distribution (MCL 206.30(8)(a)(ii)) — after 59½ (code 7), death (code 4, spouse-only subtraction), disability per IRC 72(m)(7) (code 3), and IRC 72(t)(2)(A)(iv) life-annuity payments — and says the Department 'generally' refers to the 1099-R distribution code as evidence of which basis applies. Form 4884 mechanics (2025 MI-1040 Book): line 8D — 'List the distribution code from box 7 of the federal Form 1099-R'; same-payer/same-code benefits are combined on one line. For conversions: a 59½+ converter should normally receive code 7 (under IRS 1099-R coding, code 2 'early distribution, exception applies' is used for conversions only when the owner is under 59½), and per Treasury's FAQ the conversion qualifies when the converter 'is at least 59 1/2 years of age when the rollover occurs.' A plan-to-Roth-IRA conversion coded G is analyzed under the source-plan rules, since 'the rollover transaction is treated as a distribution from the original retirement account' (RAB 2017-21 §A(3)). Miscoded conversions: NO published Michigan guidance addresses a 59½+ conversion miscoded as 2 — because the code is framed as evidence of the statutory basis rather than the basis itself, the taxpayer's age at distribution controls on the statute's face, but a code-2 filer claiming the subtraction should expect Treasury correspondence and be ready to substantiate age/date (or seek a corrected 1099-R from the custodian). That last practical step is inference from the RAB's evidence framing, flagged honestly as unaddressed in published guidance.</t>
  </si>
  <si>
    <t>RAB 2017-21 §A(2)(a); MCL 206.30(8)(a)(ii); 2025 MI-1040 Book, Form 4884 line 8D instruction</t>
  </si>
  <si>
    <t>age-gate-spread-thesis</t>
  </si>
  <si>
    <t>THE PAGE THESIS, derived: Michigan's Roth-conversion cost is age-gated at every layer — the same $100,000 conversion costs a Detroit resident $6,650 at age 58 (4.25% state + 2.4% city, no subtraction under 59½) and $0 at age 60 (MFJ, within the $135,220 cap) — a $6,650 spread decided by the conversion DATE, not the amount</t>
  </si>
  <si>
    <t>Pure arithmetic on verified cells, no new authority: (a) under 59½ there is no retirement subtraction (MCL 206.30(8)(a)(ii) gates IRA distributions on 59½ at the distribution date; only death/disability/SEPP excepted) and Detroit's resident instructions tax pre-retirement distributions — $100,000 × (4.25% + 2.4%) = $6,650; (b) at 59½+ the conversion qualifies for the subtraction (Treasury Roth FAQ, by name; RAB 2017-21 §A(3) Example 3) up to $67,610 single / $135,220 MFJ (TY2026, 2026 Form 446), and the city exempts it as a retirement benefit — $0 within the caps. A single filer converting $100,000 at 59½+ shelters the first $67,610 and owes ~$1,377 on the excess (state only; city exempt). No other state in the series has an age-gated conversion cost: the exclusion states (GA at 62+, MI at 59½+) gate on age, but Michigan alone stacks a city layer that gates on the SAME age, making the date-of-conversion the single decision variable. Mechanics only — when to convert is the reader's call.</t>
  </si>
  <si>
    <t>Derived: MCL 206.30(8)(a)(ii); Treasury Roth FAQ; RAB 2017-21 Example 3; 2026 Form 446; MCL 141.632(b) + Detroit Forms 5118/5120 (2025 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</si>
</sst>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1" x14ac:knownFonts="1">
    <font>
      <sz val="11"/>
      <color theme="1"/>
      <name val="Calibri"/>
      <family val="2"/>
      <scheme val="minor"/>
    </font>
    <font>
      <b/>
      <sz val="11"/>
      <color rgb="FFFFFFFF"/>
      <name val="Arial"/>
    </font>
    <font>
      <b/>
      <sz val="10"/>
      <color rgb="FF191919"/>
      <name val="Arial"/>
    </font>
    <font>
      <sz val="9"/>
      <color rgb="FF6B6560"/>
      <name val="Arial"/>
    </font>
    <font>
      <i/>
      <sz val="9"/>
      <color rgb="FF6B6560"/>
      <name val="Arial"/>
    </font>
    <font>
      <sz val="10"/>
      <color rgb="FF191919"/>
      <name val="Arial"/>
    </font>
    <font>
      <b/>
      <sz val="11"/>
      <color rgb="FF191919"/>
      <name val="Arial"/>
    </font>
    <font>
      <b/>
      <sz val="12"/>
      <color rgb="FF2D5A5A"/>
      <name val="Arial"/>
    </font>
    <font>
      <b/>
      <sz val="10"/>
      <color rgb="FF2D5A5A"/>
      <name val="Arial"/>
    </font>
    <font>
      <b/>
      <sz val="9"/>
      <color rgb="FF191919"/>
      <name val="Arial"/>
    </font>
    <font>
      <sz val="9"/>
      <color rgb="FF191919"/>
      <name val="Arial"/>
    </font>
  </fonts>
  <fills count="6">
    <fill>
      <patternFill patternType="none"/>
    </fill>
    <fill>
      <patternFill patternType="gray125"/>
    </fill>
    <fill>
      <patternFill patternType="solid">
        <fgColor rgb="FF2D5A5A"/>
      </patternFill>
    </fill>
    <fill>
      <patternFill patternType="solid">
        <fgColor rgb="FFFFF8E7"/>
      </patternFill>
    </fill>
    <fill>
      <patternFill patternType="solid">
        <fgColor rgb="FFEAF1F1"/>
      </patternFill>
    </fill>
    <fill>
      <patternFill patternType="solid">
        <fgColor rgb="FFF2EFEA"/>
      </patternFill>
    </fill>
  </fills>
  <borders count="2">
    <border>
      <left/>
      <right/>
      <top/>
      <bottom/>
      <diagonal/>
    </border>
    <border>
      <left style="thin">
        <color rgb="FFD8D3CC"/>
      </left>
      <right style="thin">
        <color rgb="FFD8D3CC"/>
      </right>
      <top style="thin">
        <color rgb="FFD8D3CC"/>
      </top>
      <bottom style="thin">
        <color rgb="FFD8D3CC"/>
      </bottom>
      <diagonal/>
    </border>
  </borders>
  <cellStyleXfs count="1">
    <xf numFmtId="0" fontId="0" fillId="0" borderId="0"/>
  </cellStyleXfs>
  <cellXfs count="21">
    <xf numFmtId="0" fontId="0" fillId="0" borderId="0" xfId="0"/>
    <xf numFmtId="0" fontId="3" fillId="0" borderId="0" xfId="0" applyFont="1" applyAlignment="1">
      <alignment vertical="top" wrapText="1"/>
    </xf>
    <xf numFmtId="0" fontId="5" fillId="0" borderId="0" xfId="0" applyFont="1"/>
    <xf numFmtId="164" fontId="2" fillId="3" borderId="1" xfId="0" applyNumberFormat="1" applyFont="1" applyFill="1" applyBorder="1"/>
    <xf numFmtId="0" fontId="3" fillId="0" borderId="0" xfId="0" applyFont="1"/>
    <xf numFmtId="0" fontId="2" fillId="3" borderId="1" xfId="0" applyFont="1" applyFill="1" applyBorder="1"/>
    <xf numFmtId="10" fontId="2" fillId="3" borderId="1" xfId="0" applyNumberFormat="1" applyFont="1" applyFill="1" applyBorder="1"/>
    <xf numFmtId="164" fontId="2" fillId="4" borderId="1" xfId="0" applyNumberFormat="1" applyFont="1" applyFill="1" applyBorder="1" applyAlignment="1">
      <alignment vertical="top" wrapText="1"/>
    </xf>
    <xf numFmtId="165" fontId="2" fillId="4" borderId="1" xfId="0" applyNumberFormat="1" applyFont="1" applyFill="1" applyBorder="1" applyAlignment="1">
      <alignment vertical="top" wrapText="1"/>
    </xf>
    <xf numFmtId="0" fontId="6" fillId="0" borderId="0" xfId="0" applyFont="1"/>
    <xf numFmtId="165" fontId="7" fillId="4" borderId="1" xfId="0" applyNumberFormat="1" applyFont="1" applyFill="1" applyBorder="1" applyAlignment="1">
      <alignment vertical="top" wrapText="1"/>
    </xf>
    <xf numFmtId="0" fontId="2" fillId="0" borderId="0" xfId="0" applyFont="1"/>
    <xf numFmtId="0" fontId="8" fillId="0" borderId="0" xfId="0" applyFont="1"/>
    <xf numFmtId="0" fontId="2" fillId="5" borderId="1" xfId="0" applyFont="1" applyFill="1" applyBorder="1"/>
    <xf numFmtId="0" fontId="9" fillId="0" borderId="0" xfId="0" applyFont="1"/>
    <xf numFmtId="0" fontId="3" fillId="0" borderId="1" xfId="0" applyFont="1" applyBorder="1" applyAlignment="1">
      <alignment vertical="top" wrapText="1"/>
    </xf>
    <xf numFmtId="0" fontId="10" fillId="0" borderId="1" xfId="0" applyFont="1" applyBorder="1" applyAlignment="1">
      <alignment vertical="top" wrapText="1"/>
    </xf>
    <xf numFmtId="0" fontId="1" fillId="2" borderId="0" xfId="0" applyFont="1" applyFill="1" applyAlignment="1">
      <alignment vertical="center" indent="1"/>
    </xf>
    <xf numFmtId="0" fontId="0" fillId="0" borderId="0" xfId="0"/>
    <xf numFmtId="0" fontId="3"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334000" cy="914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F25"/>
  <sheetViews>
    <sheetView showGridLines="0" tabSelected="1" workbookViewId="0"/>
  </sheetViews>
  <sheetFormatPr defaultRowHeight="14.5" x14ac:dyDescent="0.35"/>
  <cols>
    <col min="1" max="1" width="2" customWidth="1"/>
    <col min="2" max="2" width="30" customWidth="1"/>
    <col min="3" max="3" width="22" customWidth="1"/>
    <col min="4" max="4" width="60" customWidth="1"/>
    <col min="5" max="6" width="20" customWidth="1"/>
  </cols>
  <sheetData>
    <row r="8" spans="2:6" ht="24" customHeight="1" x14ac:dyDescent="0.35">
      <c r="B8" s="17" t="s">
        <v>0</v>
      </c>
      <c r="C8" s="18"/>
      <c r="D8" s="18"/>
      <c r="E8" s="18"/>
      <c r="F8" s="18"/>
    </row>
    <row r="10" spans="2:6" ht="26" customHeight="1" x14ac:dyDescent="0.35">
      <c r="B10" s="19" t="s">
        <v>1</v>
      </c>
      <c r="C10" s="18"/>
      <c r="D10" s="18"/>
      <c r="E10" s="18"/>
    </row>
    <row r="12" spans="2:6" ht="26" customHeight="1" x14ac:dyDescent="0.35">
      <c r="B12" s="19" t="s">
        <v>2</v>
      </c>
      <c r="C12" s="18"/>
      <c r="D12" s="18"/>
      <c r="E12" s="18"/>
    </row>
    <row r="14" spans="2:6" ht="104" customHeight="1" x14ac:dyDescent="0.35">
      <c r="B14" s="19" t="s">
        <v>3</v>
      </c>
      <c r="C14" s="18"/>
      <c r="D14" s="18"/>
      <c r="E14" s="18"/>
    </row>
    <row r="16" spans="2:6" ht="52" customHeight="1" x14ac:dyDescent="0.35">
      <c r="B16" s="19" t="s">
        <v>4</v>
      </c>
      <c r="C16" s="18"/>
      <c r="D16" s="18"/>
      <c r="E16" s="18"/>
    </row>
    <row r="18" spans="2:6" ht="52" customHeight="1" x14ac:dyDescent="0.35">
      <c r="B18" s="19" t="s">
        <v>5</v>
      </c>
      <c r="C18" s="18"/>
      <c r="D18" s="18"/>
      <c r="E18" s="18"/>
    </row>
    <row r="20" spans="2:6" ht="26" customHeight="1" x14ac:dyDescent="0.35">
      <c r="B20" s="19" t="s">
        <v>6</v>
      </c>
      <c r="C20" s="18"/>
      <c r="D20" s="18"/>
      <c r="E20" s="18"/>
    </row>
    <row r="22" spans="2:6" ht="24" customHeight="1" x14ac:dyDescent="0.35">
      <c r="B22" s="17" t="s">
        <v>7</v>
      </c>
      <c r="C22" s="18"/>
      <c r="D22" s="18"/>
      <c r="E22" s="18"/>
      <c r="F22" s="18"/>
    </row>
    <row r="24" spans="2:6" ht="14" customHeight="1" x14ac:dyDescent="0.35">
      <c r="B24" s="19" t="s">
        <v>8</v>
      </c>
      <c r="C24" s="18"/>
      <c r="D24" s="18"/>
      <c r="E24" s="18"/>
      <c r="F24" s="18"/>
    </row>
    <row r="25" spans="2:6" ht="26" customHeight="1" x14ac:dyDescent="0.35">
      <c r="B25" s="20" t="s">
        <v>9</v>
      </c>
      <c r="C25" s="18"/>
      <c r="D25" s="18"/>
      <c r="E25" s="18"/>
      <c r="F25" s="18"/>
    </row>
  </sheetData>
  <mergeCells count="10">
    <mergeCell ref="B24:F24"/>
    <mergeCell ref="B12:E12"/>
    <mergeCell ref="B25:F25"/>
    <mergeCell ref="B16:E16"/>
    <mergeCell ref="B22:F22"/>
    <mergeCell ref="B8:F8"/>
    <mergeCell ref="B10:E10"/>
    <mergeCell ref="B14:E14"/>
    <mergeCell ref="B20:E20"/>
    <mergeCell ref="B18:E18"/>
  </mergeCells>
  <pageMargins left="0.75" right="0.75" top="1" bottom="1" header="0.5" footer="0.5"/>
  <headerFooter>
    <oddFooter>&amp;L&amp;7 © 2026 Certified SysAdmin LLC d/b/a RothIRAHub  ·  rothirahub.com/roth-ira-michigan/  ·  figures verified as of 2026-08-10</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9"/>
  <sheetViews>
    <sheetView showGridLines="0" workbookViewId="0"/>
  </sheetViews>
  <sheetFormatPr defaultRowHeight="14.5" x14ac:dyDescent="0.35"/>
  <cols>
    <col min="1" max="1" width="2" customWidth="1"/>
    <col min="2" max="2" width="46" customWidth="1"/>
    <col min="3" max="3" width="18" customWidth="1"/>
    <col min="4" max="4" width="64" customWidth="1"/>
  </cols>
  <sheetData>
    <row r="2" spans="2:6" ht="24" customHeight="1" x14ac:dyDescent="0.35">
      <c r="B2" s="17" t="s">
        <v>10</v>
      </c>
      <c r="C2" s="18"/>
      <c r="D2" s="18"/>
      <c r="E2" s="18"/>
      <c r="F2" s="18"/>
    </row>
    <row r="3" spans="2:6" ht="65" customHeight="1" x14ac:dyDescent="0.35">
      <c r="B3" s="20" t="s">
        <v>11</v>
      </c>
      <c r="C3" s="18"/>
      <c r="D3" s="18"/>
      <c r="E3" s="18"/>
      <c r="F3" s="18"/>
    </row>
    <row r="5" spans="2:6" x14ac:dyDescent="0.35">
      <c r="B5" s="2" t="s">
        <v>12</v>
      </c>
      <c r="C5" s="3">
        <v>100000</v>
      </c>
      <c r="D5" s="4"/>
    </row>
    <row r="6" spans="2:6" x14ac:dyDescent="0.35">
      <c r="B6" s="2" t="s">
        <v>13</v>
      </c>
      <c r="C6" s="5">
        <v>1</v>
      </c>
      <c r="D6" s="4" t="s">
        <v>14</v>
      </c>
    </row>
    <row r="7" spans="2:6" x14ac:dyDescent="0.35">
      <c r="B7" s="2" t="s">
        <v>15</v>
      </c>
      <c r="C7" s="5">
        <v>1</v>
      </c>
      <c r="D7" s="4" t="s">
        <v>16</v>
      </c>
    </row>
    <row r="8" spans="2:6" x14ac:dyDescent="0.35">
      <c r="B8" s="2" t="s">
        <v>17</v>
      </c>
      <c r="C8" s="3">
        <v>0</v>
      </c>
      <c r="D8" s="4" t="s">
        <v>18</v>
      </c>
    </row>
    <row r="9" spans="2:6" x14ac:dyDescent="0.35">
      <c r="B9" s="2" t="s">
        <v>19</v>
      </c>
      <c r="C9" s="6">
        <v>2.4E-2</v>
      </c>
      <c r="D9" s="4" t="s">
        <v>20</v>
      </c>
    </row>
    <row r="11" spans="2:6" x14ac:dyDescent="0.35">
      <c r="B11" s="2" t="s">
        <v>21</v>
      </c>
      <c r="C11" s="7">
        <f>IF(C7=1,135220,67610)</f>
        <v>135220</v>
      </c>
      <c r="D11" s="4" t="s">
        <v>22</v>
      </c>
    </row>
    <row r="12" spans="2:6" x14ac:dyDescent="0.35">
      <c r="B12" s="2" t="s">
        <v>23</v>
      </c>
      <c r="C12" s="7">
        <f>MAX(0,C11-C8)</f>
        <v>135220</v>
      </c>
      <c r="D12" s="4" t="s">
        <v>24</v>
      </c>
    </row>
    <row r="13" spans="2:6" x14ac:dyDescent="0.35">
      <c r="B13" s="2" t="s">
        <v>25</v>
      </c>
      <c r="C13" s="7">
        <f>IF(C6=1,MIN(C5,C12),0)</f>
        <v>100000</v>
      </c>
      <c r="D13" s="4" t="s">
        <v>26</v>
      </c>
    </row>
    <row r="14" spans="2:6" x14ac:dyDescent="0.35">
      <c r="B14" s="2" t="s">
        <v>27</v>
      </c>
      <c r="C14" s="7">
        <f>C5-C13</f>
        <v>0</v>
      </c>
      <c r="D14" s="4"/>
    </row>
    <row r="15" spans="2:6" x14ac:dyDescent="0.35">
      <c r="B15" s="2" t="s">
        <v>28</v>
      </c>
      <c r="C15" s="8">
        <f>C14*0.0425</f>
        <v>0</v>
      </c>
      <c r="D15" s="4" t="s">
        <v>29</v>
      </c>
    </row>
    <row r="16" spans="2:6" x14ac:dyDescent="0.35">
      <c r="B16" s="2" t="s">
        <v>30</v>
      </c>
      <c r="C16" s="8">
        <f>IF(C6=1,0,C5*C9)</f>
        <v>0</v>
      </c>
      <c r="D16" s="4" t="s">
        <v>31</v>
      </c>
    </row>
    <row r="17" spans="2:6" ht="15.5" x14ac:dyDescent="0.35">
      <c r="B17" s="9" t="s">
        <v>32</v>
      </c>
      <c r="C17" s="10">
        <f>C15+C16</f>
        <v>0</v>
      </c>
      <c r="D17" s="4" t="s">
        <v>33</v>
      </c>
    </row>
    <row r="19" spans="2:6" ht="91" customHeight="1" x14ac:dyDescent="0.35">
      <c r="B19" s="20" t="s">
        <v>34</v>
      </c>
      <c r="C19" s="18"/>
      <c r="D19" s="18"/>
      <c r="E19" s="18"/>
      <c r="F19" s="18"/>
    </row>
  </sheetData>
  <mergeCells count="3">
    <mergeCell ref="B2:F2"/>
    <mergeCell ref="B3:F3"/>
    <mergeCell ref="B19:F19"/>
  </mergeCells>
  <pageMargins left="0.75" right="0.75" top="1" bottom="1" header="0.5" footer="0.5"/>
  <headerFooter>
    <oddFooter>&amp;L&amp;7 © 2026 Certified SysAdmin LLC d/b/a RothIRAHub  ·  rothirahub.com/roth-ira-michigan/  ·  figures verified as of 2026-08-10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3"/>
  <sheetViews>
    <sheetView showGridLines="0" workbookViewId="0"/>
  </sheetViews>
  <sheetFormatPr defaultRowHeight="14.5" x14ac:dyDescent="0.35"/>
  <cols>
    <col min="1" max="1" width="2" customWidth="1"/>
    <col min="2" max="2" width="46" customWidth="1"/>
    <col min="3" max="3" width="18" customWidth="1"/>
    <col min="4" max="4" width="64" customWidth="1"/>
  </cols>
  <sheetData>
    <row r="2" spans="2:6" ht="24" customHeight="1" x14ac:dyDescent="0.35">
      <c r="B2" s="17" t="s">
        <v>35</v>
      </c>
      <c r="C2" s="18"/>
      <c r="D2" s="18"/>
      <c r="E2" s="18"/>
      <c r="F2" s="18"/>
    </row>
    <row r="3" spans="2:6" ht="52" customHeight="1" x14ac:dyDescent="0.35">
      <c r="B3" s="20" t="s">
        <v>36</v>
      </c>
      <c r="C3" s="18"/>
      <c r="D3" s="18"/>
      <c r="E3" s="18"/>
      <c r="F3" s="18"/>
    </row>
    <row r="5" spans="2:6" x14ac:dyDescent="0.35">
      <c r="B5" s="2" t="s">
        <v>12</v>
      </c>
      <c r="C5" s="3">
        <v>100000</v>
      </c>
      <c r="D5" s="4"/>
    </row>
    <row r="6" spans="2:6" x14ac:dyDescent="0.35">
      <c r="B6" s="2" t="s">
        <v>15</v>
      </c>
      <c r="C6" s="5">
        <v>1</v>
      </c>
      <c r="D6" s="4"/>
    </row>
    <row r="7" spans="2:6" x14ac:dyDescent="0.35">
      <c r="B7" s="2" t="s">
        <v>37</v>
      </c>
      <c r="C7" s="6">
        <v>2.4E-2</v>
      </c>
      <c r="D7" s="4" t="s">
        <v>38</v>
      </c>
    </row>
    <row r="8" spans="2:6" x14ac:dyDescent="0.35">
      <c r="B8" s="2" t="s">
        <v>39</v>
      </c>
      <c r="C8" s="3">
        <v>0</v>
      </c>
      <c r="D8" s="4"/>
    </row>
    <row r="10" spans="2:6" x14ac:dyDescent="0.35">
      <c r="B10" s="2" t="s">
        <v>40</v>
      </c>
      <c r="C10" s="7">
        <f>IF(C6=1,135220,67610)</f>
        <v>135220</v>
      </c>
      <c r="D10" s="4"/>
    </row>
    <row r="11" spans="2:6" x14ac:dyDescent="0.35">
      <c r="B11" s="2" t="s">
        <v>41</v>
      </c>
      <c r="C11" s="7">
        <f>MAX(0,C10-C8)</f>
        <v>135220</v>
      </c>
      <c r="D11" s="4"/>
    </row>
    <row r="13" spans="2:6" x14ac:dyDescent="0.35">
      <c r="B13" s="2" t="s">
        <v>42</v>
      </c>
      <c r="C13" s="8">
        <f>C5*0.0425</f>
        <v>4250</v>
      </c>
      <c r="D13" s="4" t="s">
        <v>43</v>
      </c>
    </row>
    <row r="14" spans="2:6" x14ac:dyDescent="0.35">
      <c r="B14" s="2" t="s">
        <v>44</v>
      </c>
      <c r="C14" s="8">
        <f>C5*C7</f>
        <v>2400</v>
      </c>
      <c r="D14" s="4" t="s">
        <v>45</v>
      </c>
    </row>
    <row r="15" spans="2:6" ht="15.5" x14ac:dyDescent="0.35">
      <c r="B15" s="9" t="s">
        <v>46</v>
      </c>
      <c r="C15" s="10">
        <f>C13+C14</f>
        <v>6650</v>
      </c>
      <c r="D15" s="4"/>
    </row>
    <row r="17" spans="2:6" x14ac:dyDescent="0.35">
      <c r="B17" s="2" t="s">
        <v>47</v>
      </c>
      <c r="C17" s="8">
        <f>MAX(0,C5-C11)*0.0425</f>
        <v>0</v>
      </c>
      <c r="D17" s="4" t="s">
        <v>48</v>
      </c>
    </row>
    <row r="18" spans="2:6" x14ac:dyDescent="0.35">
      <c r="B18" s="2" t="s">
        <v>49</v>
      </c>
      <c r="C18" s="8">
        <f>0</f>
        <v>0</v>
      </c>
      <c r="D18" s="4" t="s">
        <v>50</v>
      </c>
    </row>
    <row r="19" spans="2:6" ht="15.5" x14ac:dyDescent="0.35">
      <c r="B19" s="9" t="s">
        <v>51</v>
      </c>
      <c r="C19" s="10">
        <f>C17+C18</f>
        <v>0</v>
      </c>
      <c r="D19" s="4"/>
    </row>
    <row r="21" spans="2:6" ht="15.5" x14ac:dyDescent="0.35">
      <c r="B21" s="9" t="s">
        <v>52</v>
      </c>
      <c r="C21" s="10">
        <f>C15-C19</f>
        <v>6650</v>
      </c>
      <c r="D21" s="4" t="s">
        <v>53</v>
      </c>
    </row>
    <row r="23" spans="2:6" ht="65" customHeight="1" x14ac:dyDescent="0.35">
      <c r="B23" s="20" t="s">
        <v>54</v>
      </c>
      <c r="C23" s="18"/>
      <c r="D23" s="18"/>
      <c r="E23" s="18"/>
      <c r="F23" s="18"/>
    </row>
  </sheetData>
  <mergeCells count="3">
    <mergeCell ref="B2:F2"/>
    <mergeCell ref="B23:F23"/>
    <mergeCell ref="B3:F3"/>
  </mergeCells>
  <pageMargins left="0.75" right="0.75" top="1" bottom="1" header="0.5" footer="0.5"/>
  <headerFooter>
    <oddFooter>&amp;L&amp;7 © 2026 Certified SysAdmin LLC d/b/a RothIRAHub  ·  rothirahub.com/roth-ira-michigan/  ·  figures verified as of 2026-08-10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4"/>
  <sheetViews>
    <sheetView showGridLines="0" workbookViewId="0"/>
  </sheetViews>
  <sheetFormatPr defaultRowHeight="14.5" x14ac:dyDescent="0.35"/>
  <cols>
    <col min="1" max="1" width="2" customWidth="1"/>
    <col min="2" max="2" width="46" customWidth="1"/>
    <col min="3" max="3" width="18" customWidth="1"/>
    <col min="4" max="4" width="64" customWidth="1"/>
  </cols>
  <sheetData>
    <row r="2" spans="2:6" ht="24" customHeight="1" x14ac:dyDescent="0.35">
      <c r="B2" s="17" t="s">
        <v>55</v>
      </c>
      <c r="C2" s="18"/>
      <c r="D2" s="18"/>
      <c r="E2" s="18"/>
      <c r="F2" s="18"/>
    </row>
    <row r="3" spans="2:6" ht="52" customHeight="1" x14ac:dyDescent="0.35">
      <c r="B3" s="20" t="s">
        <v>56</v>
      </c>
      <c r="C3" s="18"/>
      <c r="D3" s="18"/>
      <c r="E3" s="18"/>
      <c r="F3" s="18"/>
    </row>
    <row r="5" spans="2:6" x14ac:dyDescent="0.35">
      <c r="B5" s="2" t="s">
        <v>57</v>
      </c>
      <c r="C5" s="3">
        <v>60000</v>
      </c>
      <c r="D5" s="4" t="s">
        <v>58</v>
      </c>
    </row>
    <row r="6" spans="2:6" x14ac:dyDescent="0.35">
      <c r="B6" s="2" t="s">
        <v>59</v>
      </c>
      <c r="C6" s="3">
        <v>4000</v>
      </c>
      <c r="D6" s="4"/>
    </row>
    <row r="7" spans="2:6" x14ac:dyDescent="0.35">
      <c r="B7" s="2" t="s">
        <v>60</v>
      </c>
      <c r="C7" s="3">
        <v>30000</v>
      </c>
      <c r="D7" s="4"/>
    </row>
    <row r="9" spans="2:6" x14ac:dyDescent="0.35">
      <c r="B9" s="2" t="s">
        <v>61</v>
      </c>
      <c r="C9" s="8">
        <f>IF(C5&gt;71500,0,MIN(1900,MAX(0,C6-0.032*C5)*0.6*IF(C5&lt;=62500,1,MAX(0,1-ROUNDUP((C5-62500)/1000,0)*0.1))))</f>
        <v>1248</v>
      </c>
      <c r="D9" s="4" t="s">
        <v>62</v>
      </c>
    </row>
    <row r="10" spans="2:6" x14ac:dyDescent="0.35">
      <c r="B10" s="2" t="s">
        <v>63</v>
      </c>
      <c r="C10" s="7">
        <f>C5+C7</f>
        <v>90000</v>
      </c>
      <c r="D10" s="4" t="s">
        <v>64</v>
      </c>
    </row>
    <row r="11" spans="2:6" x14ac:dyDescent="0.35">
      <c r="B11" s="2" t="s">
        <v>65</v>
      </c>
      <c r="C11" s="8">
        <f>IF(C10&gt;71500,0,MIN(1900,MAX(0,C6-0.032*C10)*0.6*IF(C10&lt;=62500,1,MAX(0,1-ROUNDUP((C10-62500)/1000,0)*0.1))))</f>
        <v>0</v>
      </c>
      <c r="D11" s="4"/>
    </row>
    <row r="12" spans="2:6" ht="15.5" x14ac:dyDescent="0.35">
      <c r="B12" s="9" t="s">
        <v>66</v>
      </c>
      <c r="C12" s="10">
        <f>C9-C11</f>
        <v>1248</v>
      </c>
      <c r="D12" s="4" t="s">
        <v>67</v>
      </c>
    </row>
    <row r="14" spans="2:6" ht="117" customHeight="1" x14ac:dyDescent="0.35">
      <c r="B14" s="20" t="s">
        <v>68</v>
      </c>
      <c r="C14" s="18"/>
      <c r="D14" s="18"/>
      <c r="E14" s="18"/>
      <c r="F14" s="18"/>
    </row>
  </sheetData>
  <mergeCells count="3">
    <mergeCell ref="B2:F2"/>
    <mergeCell ref="B3:F3"/>
    <mergeCell ref="B14:F14"/>
  </mergeCells>
  <pageMargins left="0.75" right="0.75" top="1" bottom="1" header="0.5" footer="0.5"/>
  <headerFooter>
    <oddFooter>&amp;L&amp;7 © 2026 Certified SysAdmin LLC d/b/a RothIRAHub  ·  rothirahub.com/roth-ira-michigan/  ·  figures verified as of 2026-08-10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D17"/>
  <sheetViews>
    <sheetView showGridLines="0" workbookViewId="0"/>
  </sheetViews>
  <sheetFormatPr defaultRowHeight="14.5" x14ac:dyDescent="0.35"/>
  <cols>
    <col min="1" max="1" width="2" customWidth="1"/>
    <col min="2" max="2" width="34" customWidth="1"/>
    <col min="3" max="3" width="32" customWidth="1"/>
    <col min="4" max="4" width="76" customWidth="1"/>
  </cols>
  <sheetData>
    <row r="2" spans="2:4" ht="24" customHeight="1" x14ac:dyDescent="0.35">
      <c r="B2" s="17" t="s">
        <v>69</v>
      </c>
      <c r="C2" s="18"/>
      <c r="D2" s="18"/>
    </row>
    <row r="4" spans="2:4" ht="28" customHeight="1" x14ac:dyDescent="0.35">
      <c r="B4" s="11" t="s">
        <v>70</v>
      </c>
      <c r="C4" s="12" t="s">
        <v>71</v>
      </c>
      <c r="D4" s="1" t="s">
        <v>72</v>
      </c>
    </row>
    <row r="5" spans="2:4" ht="28" customHeight="1" x14ac:dyDescent="0.35">
      <c r="B5" s="11" t="s">
        <v>73</v>
      </c>
      <c r="C5" s="12" t="s">
        <v>74</v>
      </c>
      <c r="D5" s="1" t="s">
        <v>75</v>
      </c>
    </row>
    <row r="6" spans="2:4" ht="28" customHeight="1" x14ac:dyDescent="0.35">
      <c r="B6" s="11" t="s">
        <v>76</v>
      </c>
      <c r="C6" s="12" t="s">
        <v>77</v>
      </c>
      <c r="D6" s="1" t="s">
        <v>78</v>
      </c>
    </row>
    <row r="7" spans="2:4" ht="28" customHeight="1" x14ac:dyDescent="0.35">
      <c r="B7" s="11" t="s">
        <v>79</v>
      </c>
      <c r="C7" s="12" t="s">
        <v>80</v>
      </c>
      <c r="D7" s="1" t="s">
        <v>81</v>
      </c>
    </row>
    <row r="8" spans="2:4" ht="28" customHeight="1" x14ac:dyDescent="0.35">
      <c r="B8" s="11" t="s">
        <v>82</v>
      </c>
      <c r="C8" s="12" t="s">
        <v>83</v>
      </c>
      <c r="D8" s="1" t="s">
        <v>84</v>
      </c>
    </row>
    <row r="9" spans="2:4" ht="28" customHeight="1" x14ac:dyDescent="0.35">
      <c r="B9" s="11" t="s">
        <v>85</v>
      </c>
      <c r="C9" s="12" t="s">
        <v>86</v>
      </c>
      <c r="D9" s="1" t="s">
        <v>87</v>
      </c>
    </row>
    <row r="10" spans="2:4" ht="28" customHeight="1" x14ac:dyDescent="0.35">
      <c r="B10" s="11" t="s">
        <v>88</v>
      </c>
      <c r="C10" s="12" t="s">
        <v>71</v>
      </c>
      <c r="D10" s="1" t="s">
        <v>89</v>
      </c>
    </row>
    <row r="11" spans="2:4" ht="28" customHeight="1" x14ac:dyDescent="0.35">
      <c r="B11" s="11" t="s">
        <v>90</v>
      </c>
      <c r="C11" s="12" t="s">
        <v>91</v>
      </c>
      <c r="D11" s="1" t="s">
        <v>92</v>
      </c>
    </row>
    <row r="12" spans="2:4" ht="28" customHeight="1" x14ac:dyDescent="0.35">
      <c r="B12" s="11" t="s">
        <v>93</v>
      </c>
      <c r="C12" s="12" t="s">
        <v>94</v>
      </c>
      <c r="D12" s="1" t="s">
        <v>95</v>
      </c>
    </row>
    <row r="13" spans="2:4" ht="28" customHeight="1" x14ac:dyDescent="0.35">
      <c r="B13" s="11" t="s">
        <v>96</v>
      </c>
      <c r="C13" s="12" t="s">
        <v>97</v>
      </c>
      <c r="D13" s="1" t="s">
        <v>98</v>
      </c>
    </row>
    <row r="14" spans="2:4" ht="28" customHeight="1" x14ac:dyDescent="0.35">
      <c r="B14" s="11" t="s">
        <v>99</v>
      </c>
      <c r="C14" s="12" t="s">
        <v>100</v>
      </c>
      <c r="D14" s="1" t="s">
        <v>101</v>
      </c>
    </row>
    <row r="15" spans="2:4" ht="28" customHeight="1" x14ac:dyDescent="0.35">
      <c r="B15" s="11" t="s">
        <v>102</v>
      </c>
      <c r="C15" s="12" t="s">
        <v>103</v>
      </c>
      <c r="D15" s="1" t="s">
        <v>104</v>
      </c>
    </row>
    <row r="16" spans="2:4" ht="28" customHeight="1" x14ac:dyDescent="0.35">
      <c r="B16" s="11" t="s">
        <v>105</v>
      </c>
      <c r="C16" s="12" t="s">
        <v>106</v>
      </c>
      <c r="D16" s="1" t="s">
        <v>107</v>
      </c>
    </row>
    <row r="17" spans="2:4" ht="28" customHeight="1" x14ac:dyDescent="0.35">
      <c r="B17" s="11" t="s">
        <v>108</v>
      </c>
      <c r="C17" s="12" t="s">
        <v>109</v>
      </c>
      <c r="D17" s="1" t="s">
        <v>110</v>
      </c>
    </row>
  </sheetData>
  <mergeCells count="1">
    <mergeCell ref="B2:D2"/>
  </mergeCells>
  <pageMargins left="0.75" right="0.75" top="1" bottom="1" header="0.5" footer="0.5"/>
  <headerFooter>
    <oddFooter>&amp;L&amp;7 © 2026 Certified SysAdmin LLC d/b/a RothIRAHub  ·  rothirahub.com/roth-ira-michigan/  ·  figures verified as of 2026-08-10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11"/>
  <sheetViews>
    <sheetView showGridLines="0" workbookViewId="0"/>
  </sheetViews>
  <sheetFormatPr defaultRowHeight="14.5" x14ac:dyDescent="0.35"/>
  <cols>
    <col min="1" max="1" width="2" customWidth="1"/>
    <col min="2" max="2" width="30" customWidth="1"/>
    <col min="3" max="11" width="14" customWidth="1"/>
    <col min="12" max="12" width="16" customWidth="1"/>
  </cols>
  <sheetData>
    <row r="2" spans="2:12" ht="24" customHeight="1" x14ac:dyDescent="0.35">
      <c r="B2" s="17" t="s">
        <v>111</v>
      </c>
      <c r="C2" s="18"/>
      <c r="D2" s="18"/>
      <c r="E2" s="18"/>
      <c r="F2" s="18"/>
      <c r="G2" s="18"/>
      <c r="H2" s="18"/>
      <c r="I2" s="18"/>
      <c r="J2" s="18"/>
      <c r="K2" s="18"/>
      <c r="L2" s="18"/>
    </row>
    <row r="4" spans="2:12" x14ac:dyDescent="0.35">
      <c r="B4" s="13"/>
      <c r="C4" s="13" t="s">
        <v>112</v>
      </c>
      <c r="D4" s="13" t="s">
        <v>113</v>
      </c>
      <c r="E4" s="13" t="s">
        <v>114</v>
      </c>
      <c r="F4" s="13" t="s">
        <v>115</v>
      </c>
      <c r="G4" s="13" t="s">
        <v>116</v>
      </c>
      <c r="H4" s="13" t="s">
        <v>117</v>
      </c>
      <c r="I4" s="13" t="s">
        <v>118</v>
      </c>
      <c r="J4" s="13" t="s">
        <v>119</v>
      </c>
      <c r="K4" s="13" t="s">
        <v>120</v>
      </c>
      <c r="L4" s="13" t="s">
        <v>121</v>
      </c>
    </row>
    <row r="5" spans="2:12" ht="26" customHeight="1" x14ac:dyDescent="0.35">
      <c r="B5" s="14" t="s">
        <v>122</v>
      </c>
      <c r="C5" s="15" t="s">
        <v>123</v>
      </c>
      <c r="D5" s="15" t="s">
        <v>123</v>
      </c>
      <c r="E5" s="15" t="s">
        <v>124</v>
      </c>
      <c r="F5" s="15" t="s">
        <v>124</v>
      </c>
      <c r="G5" s="15" t="s">
        <v>125</v>
      </c>
      <c r="H5" s="15" t="s">
        <v>126</v>
      </c>
      <c r="I5" s="15" t="s">
        <v>127</v>
      </c>
      <c r="J5" s="15" t="s">
        <v>128</v>
      </c>
      <c r="K5" s="15" t="s">
        <v>129</v>
      </c>
      <c r="L5" s="16" t="s">
        <v>130</v>
      </c>
    </row>
    <row r="6" spans="2:12" ht="26" customHeight="1" x14ac:dyDescent="0.35">
      <c r="B6" s="14" t="s">
        <v>131</v>
      </c>
      <c r="C6" s="15" t="s">
        <v>132</v>
      </c>
      <c r="D6" s="15" t="s">
        <v>109</v>
      </c>
      <c r="E6" s="15" t="s">
        <v>109</v>
      </c>
      <c r="F6" s="15" t="s">
        <v>109</v>
      </c>
      <c r="G6" s="15" t="s">
        <v>109</v>
      </c>
      <c r="H6" s="15" t="s">
        <v>133</v>
      </c>
      <c r="I6" s="15" t="s">
        <v>109</v>
      </c>
      <c r="J6" s="15" t="s">
        <v>134</v>
      </c>
      <c r="K6" s="15" t="s">
        <v>109</v>
      </c>
      <c r="L6" s="16" t="s">
        <v>135</v>
      </c>
    </row>
    <row r="7" spans="2:12" ht="26" customHeight="1" x14ac:dyDescent="0.35">
      <c r="B7" s="14" t="s">
        <v>79</v>
      </c>
      <c r="C7" s="15" t="s">
        <v>136</v>
      </c>
      <c r="D7" s="15" t="s">
        <v>136</v>
      </c>
      <c r="E7" s="15" t="s">
        <v>137</v>
      </c>
      <c r="F7" s="15" t="s">
        <v>137</v>
      </c>
      <c r="G7" s="15" t="s">
        <v>136</v>
      </c>
      <c r="H7" s="15" t="s">
        <v>136</v>
      </c>
      <c r="I7" s="15" t="s">
        <v>138</v>
      </c>
      <c r="J7" s="15" t="s">
        <v>139</v>
      </c>
      <c r="K7" s="15" t="s">
        <v>140</v>
      </c>
      <c r="L7" s="16" t="s">
        <v>141</v>
      </c>
    </row>
    <row r="8" spans="2:12" ht="26" customHeight="1" x14ac:dyDescent="0.35">
      <c r="B8" s="14" t="s">
        <v>142</v>
      </c>
      <c r="C8" s="15" t="s">
        <v>143</v>
      </c>
      <c r="D8" s="15" t="s">
        <v>106</v>
      </c>
      <c r="E8" s="15" t="s">
        <v>144</v>
      </c>
      <c r="F8" s="15" t="s">
        <v>144</v>
      </c>
      <c r="G8" s="15" t="s">
        <v>145</v>
      </c>
      <c r="H8" s="15" t="s">
        <v>146</v>
      </c>
      <c r="I8" s="15" t="s">
        <v>147</v>
      </c>
      <c r="J8" s="15" t="s">
        <v>148</v>
      </c>
      <c r="K8" s="15" t="s">
        <v>148</v>
      </c>
      <c r="L8" s="16" t="s">
        <v>106</v>
      </c>
    </row>
    <row r="9" spans="2:12" ht="26" customHeight="1" x14ac:dyDescent="0.35">
      <c r="B9" s="14" t="s">
        <v>149</v>
      </c>
      <c r="C9" s="15" t="s">
        <v>150</v>
      </c>
      <c r="D9" s="15" t="s">
        <v>109</v>
      </c>
      <c r="E9" s="15" t="s">
        <v>109</v>
      </c>
      <c r="F9" s="15" t="s">
        <v>109</v>
      </c>
      <c r="G9" s="15" t="s">
        <v>151</v>
      </c>
      <c r="H9" s="15" t="s">
        <v>152</v>
      </c>
      <c r="I9" s="15" t="s">
        <v>109</v>
      </c>
      <c r="J9" s="15" t="s">
        <v>109</v>
      </c>
      <c r="K9" s="15" t="s">
        <v>109</v>
      </c>
      <c r="L9" s="16" t="s">
        <v>109</v>
      </c>
    </row>
    <row r="11" spans="2:12" ht="65" customHeight="1" x14ac:dyDescent="0.35">
      <c r="B11" s="20" t="s">
        <v>153</v>
      </c>
      <c r="C11" s="18"/>
      <c r="D11" s="18"/>
      <c r="E11" s="18"/>
      <c r="F11" s="18"/>
      <c r="G11" s="18"/>
      <c r="H11" s="18"/>
      <c r="I11" s="18"/>
      <c r="J11" s="18"/>
      <c r="K11" s="18"/>
      <c r="L11" s="18"/>
    </row>
  </sheetData>
  <mergeCells count="2">
    <mergeCell ref="B2:L2"/>
    <mergeCell ref="B11:L11"/>
  </mergeCells>
  <pageMargins left="0.75" right="0.75" top="1" bottom="1" header="0.5" footer="0.5"/>
  <headerFooter>
    <oddFooter>&amp;L&amp;7 © 2026 Certified SysAdmin LLC d/b/a RothIRAHub  ·  rothirahub.com/roth-ira-michigan/  ·  figures verified as of 2026-08-10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79"/>
  <sheetViews>
    <sheetView showGridLines="0" workbookViewId="0">
      <pane xSplit="1" ySplit="4" topLeftCell="B5" activePane="bottomRight" state="frozen"/>
      <selection pane="topRight"/>
      <selection pane="bottomLeft"/>
      <selection pane="bottomRight"/>
    </sheetView>
  </sheetViews>
  <sheetFormatPr defaultRowHeight="14.5" x14ac:dyDescent="0.35"/>
  <cols>
    <col min="1" max="1" width="2" customWidth="1"/>
    <col min="2" max="2" width="16" customWidth="1"/>
    <col min="3" max="3" width="34" customWidth="1"/>
    <col min="4" max="4" width="46" customWidth="1"/>
    <col min="5" max="5" width="70" customWidth="1"/>
    <col min="6" max="6" width="44" customWidth="1"/>
    <col min="7" max="8" width="12" customWidth="1"/>
    <col min="9" max="9" width="46" customWidth="1"/>
  </cols>
  <sheetData>
    <row r="2" spans="2:9" ht="24" customHeight="1" x14ac:dyDescent="0.35">
      <c r="B2" s="17" t="s">
        <v>154</v>
      </c>
      <c r="C2" s="18"/>
      <c r="D2" s="18"/>
      <c r="E2" s="18"/>
      <c r="F2" s="18"/>
      <c r="G2" s="18"/>
      <c r="H2" s="18"/>
      <c r="I2" s="18"/>
    </row>
    <row r="4" spans="2:9" x14ac:dyDescent="0.35">
      <c r="B4" s="13" t="s">
        <v>155</v>
      </c>
      <c r="C4" s="13" t="s">
        <v>156</v>
      </c>
      <c r="D4" s="13" t="s">
        <v>157</v>
      </c>
      <c r="E4" s="13" t="s">
        <v>158</v>
      </c>
      <c r="F4" s="13" t="s">
        <v>159</v>
      </c>
      <c r="G4" s="13" t="s">
        <v>160</v>
      </c>
      <c r="H4" s="13" t="s">
        <v>161</v>
      </c>
      <c r="I4" s="13" t="s">
        <v>162</v>
      </c>
    </row>
    <row r="5" spans="2:9" ht="30" customHeight="1" x14ac:dyDescent="0.35">
      <c r="B5" s="16" t="s">
        <v>163</v>
      </c>
      <c r="C5" s="16" t="s">
        <v>164</v>
      </c>
      <c r="D5" s="16" t="s">
        <v>165</v>
      </c>
      <c r="E5" s="15" t="s">
        <v>166</v>
      </c>
      <c r="F5" s="15" t="s">
        <v>167</v>
      </c>
      <c r="G5" s="15" t="s">
        <v>168</v>
      </c>
      <c r="H5" s="15" t="s">
        <v>169</v>
      </c>
      <c r="I5" s="15"/>
    </row>
    <row r="6" spans="2:9" ht="30" customHeight="1" x14ac:dyDescent="0.35">
      <c r="B6" s="16" t="s">
        <v>163</v>
      </c>
      <c r="C6" s="16" t="s">
        <v>170</v>
      </c>
      <c r="D6" s="16" t="s">
        <v>171</v>
      </c>
      <c r="E6" s="15" t="s">
        <v>172</v>
      </c>
      <c r="F6" s="15" t="s">
        <v>173</v>
      </c>
      <c r="G6" s="15" t="s">
        <v>168</v>
      </c>
      <c r="H6" s="15" t="s">
        <v>169</v>
      </c>
      <c r="I6" s="15"/>
    </row>
    <row r="7" spans="2:9" ht="30" customHeight="1" x14ac:dyDescent="0.35">
      <c r="B7" s="16" t="s">
        <v>163</v>
      </c>
      <c r="C7" s="16" t="s">
        <v>174</v>
      </c>
      <c r="D7" s="16" t="s">
        <v>175</v>
      </c>
      <c r="E7" s="15" t="s">
        <v>176</v>
      </c>
      <c r="F7" s="15" t="s">
        <v>177</v>
      </c>
      <c r="G7" s="15" t="s">
        <v>168</v>
      </c>
      <c r="H7" s="15" t="s">
        <v>169</v>
      </c>
      <c r="I7" s="15"/>
    </row>
    <row r="8" spans="2:9" ht="30" customHeight="1" x14ac:dyDescent="0.35">
      <c r="B8" s="16" t="s">
        <v>163</v>
      </c>
      <c r="C8" s="16" t="s">
        <v>178</v>
      </c>
      <c r="D8" s="16" t="s">
        <v>179</v>
      </c>
      <c r="E8" s="15" t="s">
        <v>180</v>
      </c>
      <c r="F8" s="15" t="s">
        <v>181</v>
      </c>
      <c r="G8" s="15" t="s">
        <v>168</v>
      </c>
      <c r="H8" s="15" t="s">
        <v>169</v>
      </c>
      <c r="I8" s="15"/>
    </row>
    <row r="9" spans="2:9" ht="30" customHeight="1" x14ac:dyDescent="0.35">
      <c r="B9" s="16" t="s">
        <v>163</v>
      </c>
      <c r="C9" s="16" t="s">
        <v>182</v>
      </c>
      <c r="D9" s="16" t="s">
        <v>183</v>
      </c>
      <c r="E9" s="15" t="s">
        <v>184</v>
      </c>
      <c r="F9" s="15" t="s">
        <v>185</v>
      </c>
      <c r="G9" s="15" t="s">
        <v>168</v>
      </c>
      <c r="H9" s="15" t="s">
        <v>169</v>
      </c>
      <c r="I9" s="15"/>
    </row>
    <row r="10" spans="2:9" ht="30" customHeight="1" x14ac:dyDescent="0.35">
      <c r="B10" s="16" t="s">
        <v>163</v>
      </c>
      <c r="C10" s="16" t="s">
        <v>186</v>
      </c>
      <c r="D10" s="16" t="s">
        <v>187</v>
      </c>
      <c r="E10" s="15" t="s">
        <v>188</v>
      </c>
      <c r="F10" s="15" t="s">
        <v>189</v>
      </c>
      <c r="G10" s="15" t="s">
        <v>168</v>
      </c>
      <c r="H10" s="15" t="s">
        <v>169</v>
      </c>
      <c r="I10" s="15"/>
    </row>
    <row r="11" spans="2:9" ht="30" customHeight="1" x14ac:dyDescent="0.35">
      <c r="B11" s="16" t="s">
        <v>163</v>
      </c>
      <c r="C11" s="16" t="s">
        <v>190</v>
      </c>
      <c r="D11" s="16" t="s">
        <v>191</v>
      </c>
      <c r="E11" s="15" t="s">
        <v>192</v>
      </c>
      <c r="F11" s="15" t="s">
        <v>193</v>
      </c>
      <c r="G11" s="15" t="s">
        <v>168</v>
      </c>
      <c r="H11" s="15" t="s">
        <v>169</v>
      </c>
      <c r="I11" s="15"/>
    </row>
    <row r="12" spans="2:9" ht="30" customHeight="1" x14ac:dyDescent="0.35">
      <c r="B12" s="16" t="s">
        <v>163</v>
      </c>
      <c r="C12" s="16" t="s">
        <v>194</v>
      </c>
      <c r="D12" s="16" t="s">
        <v>195</v>
      </c>
      <c r="E12" s="15" t="s">
        <v>196</v>
      </c>
      <c r="F12" s="15" t="s">
        <v>197</v>
      </c>
      <c r="G12" s="15" t="s">
        <v>168</v>
      </c>
      <c r="H12" s="15" t="s">
        <v>169</v>
      </c>
      <c r="I12" s="15"/>
    </row>
    <row r="13" spans="2:9" ht="30" customHeight="1" x14ac:dyDescent="0.35">
      <c r="B13" s="16" t="s">
        <v>163</v>
      </c>
      <c r="C13" s="16" t="s">
        <v>198</v>
      </c>
      <c r="D13" s="16" t="s">
        <v>199</v>
      </c>
      <c r="E13" s="15" t="s">
        <v>200</v>
      </c>
      <c r="F13" s="15" t="s">
        <v>201</v>
      </c>
      <c r="G13" s="15" t="s">
        <v>168</v>
      </c>
      <c r="H13" s="15" t="s">
        <v>169</v>
      </c>
      <c r="I13" s="15"/>
    </row>
    <row r="14" spans="2:9" ht="30" customHeight="1" x14ac:dyDescent="0.35">
      <c r="B14" s="16" t="s">
        <v>163</v>
      </c>
      <c r="C14" s="16" t="s">
        <v>202</v>
      </c>
      <c r="D14" s="16" t="s">
        <v>203</v>
      </c>
      <c r="E14" s="15" t="s">
        <v>204</v>
      </c>
      <c r="F14" s="15" t="s">
        <v>205</v>
      </c>
      <c r="G14" s="15" t="s">
        <v>168</v>
      </c>
      <c r="H14" s="15" t="s">
        <v>169</v>
      </c>
      <c r="I14" s="15"/>
    </row>
    <row r="15" spans="2:9" ht="30" customHeight="1" x14ac:dyDescent="0.35">
      <c r="B15" s="16" t="s">
        <v>163</v>
      </c>
      <c r="C15" s="16" t="s">
        <v>206</v>
      </c>
      <c r="D15" s="16" t="s">
        <v>207</v>
      </c>
      <c r="E15" s="15" t="s">
        <v>208</v>
      </c>
      <c r="F15" s="15" t="s">
        <v>209</v>
      </c>
      <c r="G15" s="15" t="s">
        <v>168</v>
      </c>
      <c r="H15" s="15" t="s">
        <v>169</v>
      </c>
      <c r="I15" s="15"/>
    </row>
    <row r="16" spans="2:9" ht="30" customHeight="1" x14ac:dyDescent="0.35">
      <c r="B16" s="16" t="s">
        <v>163</v>
      </c>
      <c r="C16" s="16" t="s">
        <v>210</v>
      </c>
      <c r="D16" s="16" t="s">
        <v>211</v>
      </c>
      <c r="E16" s="15" t="s">
        <v>212</v>
      </c>
      <c r="F16" s="15" t="s">
        <v>213</v>
      </c>
      <c r="G16" s="15" t="s">
        <v>168</v>
      </c>
      <c r="H16" s="15" t="s">
        <v>169</v>
      </c>
      <c r="I16" s="15"/>
    </row>
    <row r="17" spans="2:9" ht="30" customHeight="1" x14ac:dyDescent="0.35">
      <c r="B17" s="16" t="s">
        <v>163</v>
      </c>
      <c r="C17" s="16" t="s">
        <v>214</v>
      </c>
      <c r="D17" s="16" t="s">
        <v>215</v>
      </c>
      <c r="E17" s="15" t="s">
        <v>216</v>
      </c>
      <c r="F17" s="15" t="s">
        <v>217</v>
      </c>
      <c r="G17" s="15" t="s">
        <v>168</v>
      </c>
      <c r="H17" s="15" t="s">
        <v>169</v>
      </c>
      <c r="I17" s="15"/>
    </row>
    <row r="18" spans="2:9" ht="30" customHeight="1" x14ac:dyDescent="0.35">
      <c r="B18" s="16" t="s">
        <v>163</v>
      </c>
      <c r="C18" s="16" t="s">
        <v>218</v>
      </c>
      <c r="D18" s="16" t="s">
        <v>219</v>
      </c>
      <c r="E18" s="15" t="s">
        <v>220</v>
      </c>
      <c r="F18" s="15" t="s">
        <v>221</v>
      </c>
      <c r="G18" s="15" t="s">
        <v>168</v>
      </c>
      <c r="H18" s="15" t="s">
        <v>222</v>
      </c>
      <c r="I18" s="15" t="s">
        <v>219</v>
      </c>
    </row>
    <row r="19" spans="2:9" ht="30" customHeight="1" x14ac:dyDescent="0.35">
      <c r="B19" s="16" t="s">
        <v>163</v>
      </c>
      <c r="C19" s="16" t="s">
        <v>223</v>
      </c>
      <c r="D19" s="16" t="s">
        <v>224</v>
      </c>
      <c r="E19" s="15" t="s">
        <v>225</v>
      </c>
      <c r="F19" s="15" t="s">
        <v>226</v>
      </c>
      <c r="G19" s="15" t="s">
        <v>168</v>
      </c>
      <c r="H19" s="15" t="s">
        <v>222</v>
      </c>
      <c r="I19" s="15" t="s">
        <v>227</v>
      </c>
    </row>
    <row r="20" spans="2:9" ht="30" customHeight="1" x14ac:dyDescent="0.35">
      <c r="B20" s="16" t="s">
        <v>163</v>
      </c>
      <c r="C20" s="16" t="s">
        <v>228</v>
      </c>
      <c r="D20" s="16" t="s">
        <v>229</v>
      </c>
      <c r="E20" s="15" t="s">
        <v>230</v>
      </c>
      <c r="F20" s="15" t="s">
        <v>231</v>
      </c>
      <c r="G20" s="15" t="s">
        <v>168</v>
      </c>
      <c r="H20" s="15" t="s">
        <v>169</v>
      </c>
      <c r="I20" s="15"/>
    </row>
    <row r="21" spans="2:9" ht="30" customHeight="1" x14ac:dyDescent="0.35">
      <c r="B21" s="16" t="s">
        <v>163</v>
      </c>
      <c r="C21" s="16" t="s">
        <v>232</v>
      </c>
      <c r="D21" s="16" t="s">
        <v>233</v>
      </c>
      <c r="E21" s="15" t="s">
        <v>234</v>
      </c>
      <c r="F21" s="15" t="s">
        <v>235</v>
      </c>
      <c r="G21" s="15" t="s">
        <v>168</v>
      </c>
      <c r="H21" s="15" t="s">
        <v>222</v>
      </c>
      <c r="I21" s="15" t="s">
        <v>233</v>
      </c>
    </row>
    <row r="22" spans="2:9" ht="30" customHeight="1" x14ac:dyDescent="0.35">
      <c r="B22" s="16" t="s">
        <v>163</v>
      </c>
      <c r="C22" s="16" t="s">
        <v>236</v>
      </c>
      <c r="D22" s="16" t="s">
        <v>237</v>
      </c>
      <c r="E22" s="15" t="s">
        <v>238</v>
      </c>
      <c r="F22" s="15" t="s">
        <v>239</v>
      </c>
      <c r="G22" s="15" t="s">
        <v>168</v>
      </c>
      <c r="H22" s="15" t="s">
        <v>169</v>
      </c>
      <c r="I22" s="15"/>
    </row>
    <row r="23" spans="2:9" ht="30" customHeight="1" x14ac:dyDescent="0.35">
      <c r="B23" s="16" t="s">
        <v>163</v>
      </c>
      <c r="C23" s="16" t="s">
        <v>240</v>
      </c>
      <c r="D23" s="16" t="s">
        <v>241</v>
      </c>
      <c r="E23" s="15" t="s">
        <v>242</v>
      </c>
      <c r="F23" s="15" t="s">
        <v>243</v>
      </c>
      <c r="G23" s="15" t="s">
        <v>168</v>
      </c>
      <c r="H23" s="15" t="s">
        <v>169</v>
      </c>
      <c r="I23" s="15"/>
    </row>
    <row r="24" spans="2:9" ht="30" customHeight="1" x14ac:dyDescent="0.35">
      <c r="B24" s="16" t="s">
        <v>244</v>
      </c>
      <c r="C24" s="16" t="s">
        <v>245</v>
      </c>
      <c r="D24" s="16" t="s">
        <v>246</v>
      </c>
      <c r="E24" s="15" t="s">
        <v>247</v>
      </c>
      <c r="F24" s="15" t="s">
        <v>248</v>
      </c>
      <c r="G24" s="15" t="s">
        <v>168</v>
      </c>
      <c r="H24" s="15" t="s">
        <v>169</v>
      </c>
      <c r="I24" s="15"/>
    </row>
    <row r="25" spans="2:9" ht="30" customHeight="1" x14ac:dyDescent="0.35">
      <c r="B25" s="16" t="s">
        <v>244</v>
      </c>
      <c r="C25" s="16" t="s">
        <v>249</v>
      </c>
      <c r="D25" s="16" t="s">
        <v>250</v>
      </c>
      <c r="E25" s="15" t="s">
        <v>251</v>
      </c>
      <c r="F25" s="15" t="s">
        <v>252</v>
      </c>
      <c r="G25" s="15" t="s">
        <v>168</v>
      </c>
      <c r="H25" s="15" t="s">
        <v>169</v>
      </c>
      <c r="I25" s="15"/>
    </row>
    <row r="26" spans="2:9" ht="30" customHeight="1" x14ac:dyDescent="0.35">
      <c r="B26" s="16" t="s">
        <v>244</v>
      </c>
      <c r="C26" s="16" t="s">
        <v>253</v>
      </c>
      <c r="D26" s="16" t="s">
        <v>254</v>
      </c>
      <c r="E26" s="15" t="s">
        <v>255</v>
      </c>
      <c r="F26" s="15" t="s">
        <v>256</v>
      </c>
      <c r="G26" s="15" t="s">
        <v>168</v>
      </c>
      <c r="H26" s="15" t="s">
        <v>169</v>
      </c>
      <c r="I26" s="15"/>
    </row>
    <row r="27" spans="2:9" ht="30" customHeight="1" x14ac:dyDescent="0.35">
      <c r="B27" s="16" t="s">
        <v>244</v>
      </c>
      <c r="C27" s="16" t="s">
        <v>257</v>
      </c>
      <c r="D27" s="16" t="s">
        <v>258</v>
      </c>
      <c r="E27" s="15" t="s">
        <v>259</v>
      </c>
      <c r="F27" s="15" t="s">
        <v>260</v>
      </c>
      <c r="G27" s="15" t="s">
        <v>168</v>
      </c>
      <c r="H27" s="15" t="s">
        <v>169</v>
      </c>
      <c r="I27" s="15"/>
    </row>
    <row r="28" spans="2:9" ht="30" customHeight="1" x14ac:dyDescent="0.35">
      <c r="B28" s="16" t="s">
        <v>244</v>
      </c>
      <c r="C28" s="16" t="s">
        <v>261</v>
      </c>
      <c r="D28" s="16" t="s">
        <v>262</v>
      </c>
      <c r="E28" s="15" t="s">
        <v>263</v>
      </c>
      <c r="F28" s="15" t="s">
        <v>264</v>
      </c>
      <c r="G28" s="15" t="s">
        <v>168</v>
      </c>
      <c r="H28" s="15" t="s">
        <v>169</v>
      </c>
      <c r="I28" s="15"/>
    </row>
    <row r="29" spans="2:9" ht="30" customHeight="1" x14ac:dyDescent="0.35">
      <c r="B29" s="16" t="s">
        <v>244</v>
      </c>
      <c r="C29" s="16" t="s">
        <v>265</v>
      </c>
      <c r="D29" s="16" t="s">
        <v>266</v>
      </c>
      <c r="E29" s="15" t="s">
        <v>267</v>
      </c>
      <c r="F29" s="15" t="s">
        <v>268</v>
      </c>
      <c r="G29" s="15" t="s">
        <v>168</v>
      </c>
      <c r="H29" s="15" t="s">
        <v>169</v>
      </c>
      <c r="I29" s="15"/>
    </row>
    <row r="30" spans="2:9" ht="30" customHeight="1" x14ac:dyDescent="0.35">
      <c r="B30" s="16" t="s">
        <v>244</v>
      </c>
      <c r="C30" s="16" t="s">
        <v>269</v>
      </c>
      <c r="D30" s="16" t="s">
        <v>270</v>
      </c>
      <c r="E30" s="15" t="s">
        <v>271</v>
      </c>
      <c r="F30" s="15" t="s">
        <v>272</v>
      </c>
      <c r="G30" s="15" t="s">
        <v>168</v>
      </c>
      <c r="H30" s="15" t="s">
        <v>169</v>
      </c>
      <c r="I30" s="15"/>
    </row>
    <row r="31" spans="2:9" ht="30" customHeight="1" x14ac:dyDescent="0.35">
      <c r="B31" s="16" t="s">
        <v>244</v>
      </c>
      <c r="C31" s="16" t="s">
        <v>273</v>
      </c>
      <c r="D31" s="16" t="s">
        <v>274</v>
      </c>
      <c r="E31" s="15" t="s">
        <v>275</v>
      </c>
      <c r="F31" s="15" t="s">
        <v>276</v>
      </c>
      <c r="G31" s="15" t="s">
        <v>168</v>
      </c>
      <c r="H31" s="15" t="s">
        <v>169</v>
      </c>
      <c r="I31" s="15"/>
    </row>
    <row r="32" spans="2:9" ht="30" customHeight="1" x14ac:dyDescent="0.35">
      <c r="B32" s="16" t="s">
        <v>244</v>
      </c>
      <c r="C32" s="16" t="s">
        <v>277</v>
      </c>
      <c r="D32" s="16" t="s">
        <v>278</v>
      </c>
      <c r="E32" s="15" t="s">
        <v>279</v>
      </c>
      <c r="F32" s="15" t="s">
        <v>280</v>
      </c>
      <c r="G32" s="15" t="s">
        <v>168</v>
      </c>
      <c r="H32" s="15" t="s">
        <v>169</v>
      </c>
      <c r="I32" s="15"/>
    </row>
    <row r="33" spans="2:9" ht="30" customHeight="1" x14ac:dyDescent="0.35">
      <c r="B33" s="16" t="s">
        <v>244</v>
      </c>
      <c r="C33" s="16" t="s">
        <v>281</v>
      </c>
      <c r="D33" s="16" t="s">
        <v>282</v>
      </c>
      <c r="E33" s="15" t="s">
        <v>283</v>
      </c>
      <c r="F33" s="15" t="s">
        <v>284</v>
      </c>
      <c r="G33" s="15" t="s">
        <v>168</v>
      </c>
      <c r="H33" s="15" t="s">
        <v>169</v>
      </c>
      <c r="I33" s="15"/>
    </row>
    <row r="34" spans="2:9" ht="30" customHeight="1" x14ac:dyDescent="0.35">
      <c r="B34" s="16" t="s">
        <v>244</v>
      </c>
      <c r="C34" s="16" t="s">
        <v>285</v>
      </c>
      <c r="D34" s="16" t="s">
        <v>286</v>
      </c>
      <c r="E34" s="15" t="s">
        <v>287</v>
      </c>
      <c r="F34" s="15" t="s">
        <v>288</v>
      </c>
      <c r="G34" s="15" t="s">
        <v>168</v>
      </c>
      <c r="H34" s="15" t="s">
        <v>169</v>
      </c>
      <c r="I34" s="15"/>
    </row>
    <row r="35" spans="2:9" ht="30" customHeight="1" x14ac:dyDescent="0.35">
      <c r="B35" s="16" t="s">
        <v>244</v>
      </c>
      <c r="C35" s="16" t="s">
        <v>289</v>
      </c>
      <c r="D35" s="16" t="s">
        <v>290</v>
      </c>
      <c r="E35" s="15" t="s">
        <v>291</v>
      </c>
      <c r="F35" s="15" t="s">
        <v>292</v>
      </c>
      <c r="G35" s="15" t="s">
        <v>168</v>
      </c>
      <c r="H35" s="15" t="s">
        <v>169</v>
      </c>
      <c r="I35" s="15"/>
    </row>
    <row r="36" spans="2:9" ht="30" customHeight="1" x14ac:dyDescent="0.35">
      <c r="B36" s="16" t="s">
        <v>293</v>
      </c>
      <c r="C36" s="16" t="s">
        <v>294</v>
      </c>
      <c r="D36" s="16" t="s">
        <v>295</v>
      </c>
      <c r="E36" s="15" t="s">
        <v>296</v>
      </c>
      <c r="F36" s="15" t="s">
        <v>297</v>
      </c>
      <c r="G36" s="15" t="s">
        <v>168</v>
      </c>
      <c r="H36" s="15" t="s">
        <v>169</v>
      </c>
      <c r="I36" s="15"/>
    </row>
    <row r="37" spans="2:9" ht="30" customHeight="1" x14ac:dyDescent="0.35">
      <c r="B37" s="16" t="s">
        <v>293</v>
      </c>
      <c r="C37" s="16" t="s">
        <v>298</v>
      </c>
      <c r="D37" s="16" t="s">
        <v>299</v>
      </c>
      <c r="E37" s="15" t="s">
        <v>300</v>
      </c>
      <c r="F37" s="15" t="s">
        <v>301</v>
      </c>
      <c r="G37" s="15" t="s">
        <v>168</v>
      </c>
      <c r="H37" s="15" t="s">
        <v>222</v>
      </c>
      <c r="I37" s="15" t="s">
        <v>299</v>
      </c>
    </row>
    <row r="38" spans="2:9" ht="30" customHeight="1" x14ac:dyDescent="0.35">
      <c r="B38" s="16" t="s">
        <v>293</v>
      </c>
      <c r="C38" s="16" t="s">
        <v>302</v>
      </c>
      <c r="D38" s="16" t="s">
        <v>303</v>
      </c>
      <c r="E38" s="15" t="s">
        <v>304</v>
      </c>
      <c r="F38" s="15" t="s">
        <v>305</v>
      </c>
      <c r="G38" s="15" t="s">
        <v>306</v>
      </c>
      <c r="H38" s="15" t="s">
        <v>169</v>
      </c>
      <c r="I38" s="15"/>
    </row>
    <row r="39" spans="2:9" ht="30" customHeight="1" x14ac:dyDescent="0.35">
      <c r="B39" s="16" t="s">
        <v>293</v>
      </c>
      <c r="C39" s="16" t="s">
        <v>307</v>
      </c>
      <c r="D39" s="16" t="s">
        <v>308</v>
      </c>
      <c r="E39" s="15" t="s">
        <v>309</v>
      </c>
      <c r="F39" s="15" t="s">
        <v>310</v>
      </c>
      <c r="G39" s="15" t="s">
        <v>168</v>
      </c>
      <c r="H39" s="15" t="s">
        <v>169</v>
      </c>
      <c r="I39" s="15"/>
    </row>
    <row r="40" spans="2:9" ht="30" customHeight="1" x14ac:dyDescent="0.35">
      <c r="B40" s="16" t="s">
        <v>293</v>
      </c>
      <c r="C40" s="16" t="s">
        <v>311</v>
      </c>
      <c r="D40" s="16" t="s">
        <v>312</v>
      </c>
      <c r="E40" s="15" t="s">
        <v>313</v>
      </c>
      <c r="F40" s="15" t="s">
        <v>314</v>
      </c>
      <c r="G40" s="15" t="s">
        <v>168</v>
      </c>
      <c r="H40" s="15" t="s">
        <v>222</v>
      </c>
      <c r="I40" s="15" t="s">
        <v>312</v>
      </c>
    </row>
    <row r="41" spans="2:9" ht="30" customHeight="1" x14ac:dyDescent="0.35">
      <c r="B41" s="16" t="s">
        <v>293</v>
      </c>
      <c r="C41" s="16" t="s">
        <v>315</v>
      </c>
      <c r="D41" s="16" t="s">
        <v>316</v>
      </c>
      <c r="E41" s="15" t="s">
        <v>317</v>
      </c>
      <c r="F41" s="15" t="s">
        <v>318</v>
      </c>
      <c r="G41" s="15" t="s">
        <v>306</v>
      </c>
      <c r="H41" s="15" t="s">
        <v>169</v>
      </c>
      <c r="I41" s="15"/>
    </row>
    <row r="42" spans="2:9" ht="30" customHeight="1" x14ac:dyDescent="0.35">
      <c r="B42" s="16" t="s">
        <v>293</v>
      </c>
      <c r="C42" s="16" t="s">
        <v>319</v>
      </c>
      <c r="D42" s="16" t="s">
        <v>320</v>
      </c>
      <c r="E42" s="15" t="s">
        <v>321</v>
      </c>
      <c r="F42" s="15" t="s">
        <v>322</v>
      </c>
      <c r="G42" s="15" t="s">
        <v>306</v>
      </c>
      <c r="H42" s="15" t="s">
        <v>169</v>
      </c>
      <c r="I42" s="15"/>
    </row>
    <row r="43" spans="2:9" ht="30" customHeight="1" x14ac:dyDescent="0.35">
      <c r="B43" s="16" t="s">
        <v>293</v>
      </c>
      <c r="C43" s="16" t="s">
        <v>323</v>
      </c>
      <c r="D43" s="16" t="s">
        <v>324</v>
      </c>
      <c r="E43" s="15" t="s">
        <v>325</v>
      </c>
      <c r="F43" s="15" t="s">
        <v>326</v>
      </c>
      <c r="G43" s="15" t="s">
        <v>168</v>
      </c>
      <c r="H43" s="15" t="s">
        <v>169</v>
      </c>
      <c r="I43" s="15"/>
    </row>
    <row r="44" spans="2:9" ht="30" customHeight="1" x14ac:dyDescent="0.35">
      <c r="B44" s="16" t="s">
        <v>293</v>
      </c>
      <c r="C44" s="16" t="s">
        <v>327</v>
      </c>
      <c r="D44" s="16" t="s">
        <v>328</v>
      </c>
      <c r="E44" s="15" t="s">
        <v>329</v>
      </c>
      <c r="F44" s="15" t="s">
        <v>330</v>
      </c>
      <c r="G44" s="15" t="s">
        <v>168</v>
      </c>
      <c r="H44" s="15" t="s">
        <v>169</v>
      </c>
      <c r="I44" s="15"/>
    </row>
    <row r="45" spans="2:9" ht="30" customHeight="1" x14ac:dyDescent="0.35">
      <c r="B45" s="16" t="s">
        <v>293</v>
      </c>
      <c r="C45" s="16" t="s">
        <v>331</v>
      </c>
      <c r="D45" s="16" t="s">
        <v>332</v>
      </c>
      <c r="E45" s="15" t="s">
        <v>333</v>
      </c>
      <c r="F45" s="15" t="s">
        <v>334</v>
      </c>
      <c r="G45" s="15" t="s">
        <v>168</v>
      </c>
      <c r="H45" s="15" t="s">
        <v>169</v>
      </c>
      <c r="I45" s="15"/>
    </row>
    <row r="46" spans="2:9" ht="30" customHeight="1" x14ac:dyDescent="0.35">
      <c r="B46" s="16" t="s">
        <v>293</v>
      </c>
      <c r="C46" s="16" t="s">
        <v>335</v>
      </c>
      <c r="D46" s="16" t="s">
        <v>336</v>
      </c>
      <c r="E46" s="15" t="s">
        <v>337</v>
      </c>
      <c r="F46" s="15" t="s">
        <v>338</v>
      </c>
      <c r="G46" s="15" t="s">
        <v>306</v>
      </c>
      <c r="H46" s="15" t="s">
        <v>169</v>
      </c>
      <c r="I46" s="15"/>
    </row>
    <row r="47" spans="2:9" ht="30" customHeight="1" x14ac:dyDescent="0.35">
      <c r="B47" s="16" t="s">
        <v>293</v>
      </c>
      <c r="C47" s="16" t="s">
        <v>339</v>
      </c>
      <c r="D47" s="16" t="s">
        <v>340</v>
      </c>
      <c r="E47" s="15" t="s">
        <v>341</v>
      </c>
      <c r="F47" s="15" t="s">
        <v>342</v>
      </c>
      <c r="G47" s="15" t="s">
        <v>168</v>
      </c>
      <c r="H47" s="15" t="s">
        <v>169</v>
      </c>
      <c r="I47" s="15"/>
    </row>
    <row r="48" spans="2:9" ht="30" customHeight="1" x14ac:dyDescent="0.35">
      <c r="B48" s="16" t="s">
        <v>293</v>
      </c>
      <c r="C48" s="16" t="s">
        <v>343</v>
      </c>
      <c r="D48" s="16" t="s">
        <v>344</v>
      </c>
      <c r="E48" s="15" t="s">
        <v>345</v>
      </c>
      <c r="F48" s="15" t="s">
        <v>346</v>
      </c>
      <c r="G48" s="15" t="s">
        <v>306</v>
      </c>
      <c r="H48" s="15" t="s">
        <v>222</v>
      </c>
      <c r="I48" s="15" t="s">
        <v>344</v>
      </c>
    </row>
    <row r="49" spans="2:9" ht="30" customHeight="1" x14ac:dyDescent="0.35">
      <c r="B49" s="16" t="s">
        <v>293</v>
      </c>
      <c r="C49" s="16" t="s">
        <v>347</v>
      </c>
      <c r="D49" s="16" t="s">
        <v>348</v>
      </c>
      <c r="E49" s="15" t="s">
        <v>349</v>
      </c>
      <c r="F49" s="15" t="s">
        <v>350</v>
      </c>
      <c r="G49" s="15" t="s">
        <v>168</v>
      </c>
      <c r="H49" s="15" t="s">
        <v>222</v>
      </c>
      <c r="I49" s="15" t="s">
        <v>351</v>
      </c>
    </row>
    <row r="50" spans="2:9" ht="30" customHeight="1" x14ac:dyDescent="0.35">
      <c r="B50" s="16" t="s">
        <v>352</v>
      </c>
      <c r="C50" s="16" t="s">
        <v>353</v>
      </c>
      <c r="D50" s="16" t="s">
        <v>354</v>
      </c>
      <c r="E50" s="15" t="s">
        <v>355</v>
      </c>
      <c r="F50" s="15" t="s">
        <v>356</v>
      </c>
      <c r="G50" s="15" t="s">
        <v>168</v>
      </c>
      <c r="H50" s="15" t="s">
        <v>169</v>
      </c>
      <c r="I50" s="15"/>
    </row>
    <row r="51" spans="2:9" ht="30" customHeight="1" x14ac:dyDescent="0.35">
      <c r="B51" s="16" t="s">
        <v>352</v>
      </c>
      <c r="C51" s="16" t="s">
        <v>357</v>
      </c>
      <c r="D51" s="16" t="s">
        <v>358</v>
      </c>
      <c r="E51" s="15" t="s">
        <v>359</v>
      </c>
      <c r="F51" s="15" t="s">
        <v>360</v>
      </c>
      <c r="G51" s="15" t="s">
        <v>168</v>
      </c>
      <c r="H51" s="15" t="s">
        <v>169</v>
      </c>
      <c r="I51" s="15"/>
    </row>
    <row r="52" spans="2:9" ht="30" customHeight="1" x14ac:dyDescent="0.35">
      <c r="B52" s="16" t="s">
        <v>352</v>
      </c>
      <c r="C52" s="16" t="s">
        <v>361</v>
      </c>
      <c r="D52" s="16" t="s">
        <v>362</v>
      </c>
      <c r="E52" s="15" t="s">
        <v>363</v>
      </c>
      <c r="F52" s="15" t="s">
        <v>364</v>
      </c>
      <c r="G52" s="15" t="s">
        <v>168</v>
      </c>
      <c r="H52" s="15" t="s">
        <v>169</v>
      </c>
      <c r="I52" s="15"/>
    </row>
    <row r="53" spans="2:9" ht="30" customHeight="1" x14ac:dyDescent="0.35">
      <c r="B53" s="16" t="s">
        <v>352</v>
      </c>
      <c r="C53" s="16" t="s">
        <v>365</v>
      </c>
      <c r="D53" s="16" t="s">
        <v>366</v>
      </c>
      <c r="E53" s="15" t="s">
        <v>367</v>
      </c>
      <c r="F53" s="15" t="s">
        <v>368</v>
      </c>
      <c r="G53" s="15" t="s">
        <v>168</v>
      </c>
      <c r="H53" s="15" t="s">
        <v>169</v>
      </c>
      <c r="I53" s="15"/>
    </row>
    <row r="54" spans="2:9" ht="30" customHeight="1" x14ac:dyDescent="0.35">
      <c r="B54" s="16" t="s">
        <v>352</v>
      </c>
      <c r="C54" s="16" t="s">
        <v>369</v>
      </c>
      <c r="D54" s="16" t="s">
        <v>370</v>
      </c>
      <c r="E54" s="15" t="s">
        <v>371</v>
      </c>
      <c r="F54" s="15" t="s">
        <v>372</v>
      </c>
      <c r="G54" s="15" t="s">
        <v>168</v>
      </c>
      <c r="H54" s="15" t="s">
        <v>169</v>
      </c>
      <c r="I54" s="15"/>
    </row>
    <row r="55" spans="2:9" ht="30" customHeight="1" x14ac:dyDescent="0.35">
      <c r="B55" s="16" t="s">
        <v>352</v>
      </c>
      <c r="C55" s="16" t="s">
        <v>373</v>
      </c>
      <c r="D55" s="16" t="s">
        <v>374</v>
      </c>
      <c r="E55" s="15" t="s">
        <v>375</v>
      </c>
      <c r="F55" s="15" t="s">
        <v>376</v>
      </c>
      <c r="G55" s="15" t="s">
        <v>168</v>
      </c>
      <c r="H55" s="15" t="s">
        <v>169</v>
      </c>
      <c r="I55" s="15"/>
    </row>
    <row r="56" spans="2:9" ht="30" customHeight="1" x14ac:dyDescent="0.35">
      <c r="B56" s="16" t="s">
        <v>352</v>
      </c>
      <c r="C56" s="16" t="s">
        <v>377</v>
      </c>
      <c r="D56" s="16" t="s">
        <v>378</v>
      </c>
      <c r="E56" s="15" t="s">
        <v>379</v>
      </c>
      <c r="F56" s="15" t="s">
        <v>380</v>
      </c>
      <c r="G56" s="15" t="s">
        <v>168</v>
      </c>
      <c r="H56" s="15" t="s">
        <v>222</v>
      </c>
      <c r="I56" s="15" t="s">
        <v>381</v>
      </c>
    </row>
    <row r="57" spans="2:9" ht="30" customHeight="1" x14ac:dyDescent="0.35">
      <c r="B57" s="16" t="s">
        <v>352</v>
      </c>
      <c r="C57" s="16" t="s">
        <v>382</v>
      </c>
      <c r="D57" s="16" t="s">
        <v>383</v>
      </c>
      <c r="E57" s="15" t="s">
        <v>384</v>
      </c>
      <c r="F57" s="15" t="s">
        <v>385</v>
      </c>
      <c r="G57" s="15" t="s">
        <v>168</v>
      </c>
      <c r="H57" s="15" t="s">
        <v>169</v>
      </c>
      <c r="I57" s="15"/>
    </row>
    <row r="58" spans="2:9" ht="30" customHeight="1" x14ac:dyDescent="0.35">
      <c r="B58" s="16" t="s">
        <v>352</v>
      </c>
      <c r="C58" s="16" t="s">
        <v>386</v>
      </c>
      <c r="D58" s="16" t="s">
        <v>387</v>
      </c>
      <c r="E58" s="15" t="s">
        <v>388</v>
      </c>
      <c r="F58" s="15" t="s">
        <v>389</v>
      </c>
      <c r="G58" s="15" t="s">
        <v>168</v>
      </c>
      <c r="H58" s="15" t="s">
        <v>169</v>
      </c>
      <c r="I58" s="15"/>
    </row>
    <row r="59" spans="2:9" ht="30" customHeight="1" x14ac:dyDescent="0.35">
      <c r="B59" s="16" t="s">
        <v>352</v>
      </c>
      <c r="C59" s="16" t="s">
        <v>390</v>
      </c>
      <c r="D59" s="16" t="s">
        <v>391</v>
      </c>
      <c r="E59" s="15" t="s">
        <v>392</v>
      </c>
      <c r="F59" s="15" t="s">
        <v>393</v>
      </c>
      <c r="G59" s="15" t="s">
        <v>168</v>
      </c>
      <c r="H59" s="15" t="s">
        <v>169</v>
      </c>
      <c r="I59" s="15"/>
    </row>
    <row r="60" spans="2:9" ht="30" customHeight="1" x14ac:dyDescent="0.35">
      <c r="B60" s="16" t="s">
        <v>352</v>
      </c>
      <c r="C60" s="16" t="s">
        <v>394</v>
      </c>
      <c r="D60" s="16" t="s">
        <v>395</v>
      </c>
      <c r="E60" s="15" t="s">
        <v>396</v>
      </c>
      <c r="F60" s="15" t="s">
        <v>397</v>
      </c>
      <c r="G60" s="15" t="s">
        <v>168</v>
      </c>
      <c r="H60" s="15" t="s">
        <v>169</v>
      </c>
      <c r="I60" s="15"/>
    </row>
    <row r="61" spans="2:9" ht="30" customHeight="1" x14ac:dyDescent="0.35">
      <c r="B61" s="16" t="s">
        <v>352</v>
      </c>
      <c r="C61" s="16" t="s">
        <v>398</v>
      </c>
      <c r="D61" s="16" t="s">
        <v>399</v>
      </c>
      <c r="E61" s="15" t="s">
        <v>400</v>
      </c>
      <c r="F61" s="15" t="s">
        <v>401</v>
      </c>
      <c r="G61" s="15" t="s">
        <v>168</v>
      </c>
      <c r="H61" s="15" t="s">
        <v>222</v>
      </c>
      <c r="I61" s="15" t="s">
        <v>402</v>
      </c>
    </row>
    <row r="62" spans="2:9" ht="30" customHeight="1" x14ac:dyDescent="0.35">
      <c r="B62" s="16" t="s">
        <v>352</v>
      </c>
      <c r="C62" s="16" t="s">
        <v>403</v>
      </c>
      <c r="D62" s="16" t="s">
        <v>404</v>
      </c>
      <c r="E62" s="15" t="s">
        <v>405</v>
      </c>
      <c r="F62" s="15" t="s">
        <v>406</v>
      </c>
      <c r="G62" s="15" t="s">
        <v>168</v>
      </c>
      <c r="H62" s="15" t="s">
        <v>169</v>
      </c>
      <c r="I62" s="15"/>
    </row>
    <row r="63" spans="2:9" ht="30" customHeight="1" x14ac:dyDescent="0.35">
      <c r="B63" s="16" t="s">
        <v>352</v>
      </c>
      <c r="C63" s="16" t="s">
        <v>407</v>
      </c>
      <c r="D63" s="16" t="s">
        <v>408</v>
      </c>
      <c r="E63" s="15" t="s">
        <v>409</v>
      </c>
      <c r="F63" s="15" t="s">
        <v>410</v>
      </c>
      <c r="G63" s="15" t="s">
        <v>168</v>
      </c>
      <c r="H63" s="15" t="s">
        <v>169</v>
      </c>
      <c r="I63" s="15"/>
    </row>
    <row r="64" spans="2:9" ht="30" customHeight="1" x14ac:dyDescent="0.35">
      <c r="B64" s="16" t="s">
        <v>411</v>
      </c>
      <c r="C64" s="16" t="s">
        <v>412</v>
      </c>
      <c r="D64" s="16" t="s">
        <v>413</v>
      </c>
      <c r="E64" s="15" t="s">
        <v>414</v>
      </c>
      <c r="F64" s="15" t="s">
        <v>415</v>
      </c>
      <c r="G64" s="15" t="s">
        <v>168</v>
      </c>
      <c r="H64" s="15" t="s">
        <v>169</v>
      </c>
      <c r="I64" s="15"/>
    </row>
    <row r="65" spans="2:9" ht="30" customHeight="1" x14ac:dyDescent="0.35">
      <c r="B65" s="16" t="s">
        <v>411</v>
      </c>
      <c r="C65" s="16" t="s">
        <v>416</v>
      </c>
      <c r="D65" s="16" t="s">
        <v>417</v>
      </c>
      <c r="E65" s="15" t="s">
        <v>418</v>
      </c>
      <c r="F65" s="15" t="s">
        <v>419</v>
      </c>
      <c r="G65" s="15" t="s">
        <v>168</v>
      </c>
      <c r="H65" s="15" t="s">
        <v>222</v>
      </c>
      <c r="I65" s="15" t="s">
        <v>420</v>
      </c>
    </row>
    <row r="66" spans="2:9" ht="30" customHeight="1" x14ac:dyDescent="0.35">
      <c r="B66" s="16" t="s">
        <v>411</v>
      </c>
      <c r="C66" s="16" t="s">
        <v>421</v>
      </c>
      <c r="D66" s="16" t="s">
        <v>422</v>
      </c>
      <c r="E66" s="15" t="s">
        <v>423</v>
      </c>
      <c r="F66" s="15" t="s">
        <v>424</v>
      </c>
      <c r="G66" s="15" t="s">
        <v>168</v>
      </c>
      <c r="H66" s="15" t="s">
        <v>222</v>
      </c>
      <c r="I66" s="15" t="s">
        <v>422</v>
      </c>
    </row>
    <row r="67" spans="2:9" ht="30" customHeight="1" x14ac:dyDescent="0.35">
      <c r="B67" s="16" t="s">
        <v>411</v>
      </c>
      <c r="C67" s="16" t="s">
        <v>425</v>
      </c>
      <c r="D67" s="16" t="s">
        <v>426</v>
      </c>
      <c r="E67" s="15" t="s">
        <v>427</v>
      </c>
      <c r="F67" s="15" t="s">
        <v>428</v>
      </c>
      <c r="G67" s="15" t="s">
        <v>168</v>
      </c>
      <c r="H67" s="15" t="s">
        <v>169</v>
      </c>
      <c r="I67" s="15"/>
    </row>
    <row r="68" spans="2:9" ht="30" customHeight="1" x14ac:dyDescent="0.35">
      <c r="B68" s="16" t="s">
        <v>411</v>
      </c>
      <c r="C68" s="16" t="s">
        <v>429</v>
      </c>
      <c r="D68" s="16" t="s">
        <v>430</v>
      </c>
      <c r="E68" s="15" t="s">
        <v>431</v>
      </c>
      <c r="F68" s="15" t="s">
        <v>432</v>
      </c>
      <c r="G68" s="15" t="s">
        <v>306</v>
      </c>
      <c r="H68" s="15" t="s">
        <v>169</v>
      </c>
      <c r="I68" s="15"/>
    </row>
    <row r="69" spans="2:9" ht="30" customHeight="1" x14ac:dyDescent="0.35">
      <c r="B69" s="16" t="s">
        <v>411</v>
      </c>
      <c r="C69" s="16" t="s">
        <v>433</v>
      </c>
      <c r="D69" s="16" t="s">
        <v>434</v>
      </c>
      <c r="E69" s="15" t="s">
        <v>435</v>
      </c>
      <c r="F69" s="15" t="s">
        <v>436</v>
      </c>
      <c r="G69" s="15" t="s">
        <v>168</v>
      </c>
      <c r="H69" s="15" t="s">
        <v>169</v>
      </c>
      <c r="I69" s="15"/>
    </row>
    <row r="70" spans="2:9" ht="30" customHeight="1" x14ac:dyDescent="0.35">
      <c r="B70" s="16" t="s">
        <v>411</v>
      </c>
      <c r="C70" s="16" t="s">
        <v>437</v>
      </c>
      <c r="D70" s="16" t="s">
        <v>438</v>
      </c>
      <c r="E70" s="15" t="s">
        <v>439</v>
      </c>
      <c r="F70" s="15" t="s">
        <v>440</v>
      </c>
      <c r="G70" s="15" t="s">
        <v>168</v>
      </c>
      <c r="H70" s="15" t="s">
        <v>169</v>
      </c>
      <c r="I70" s="15"/>
    </row>
    <row r="71" spans="2:9" ht="30" customHeight="1" x14ac:dyDescent="0.35">
      <c r="B71" s="16" t="s">
        <v>411</v>
      </c>
      <c r="C71" s="16" t="s">
        <v>441</v>
      </c>
      <c r="D71" s="16" t="s">
        <v>442</v>
      </c>
      <c r="E71" s="15" t="s">
        <v>443</v>
      </c>
      <c r="F71" s="15" t="s">
        <v>444</v>
      </c>
      <c r="G71" s="15" t="s">
        <v>168</v>
      </c>
      <c r="H71" s="15" t="s">
        <v>169</v>
      </c>
      <c r="I71" s="15"/>
    </row>
    <row r="72" spans="2:9" ht="30" customHeight="1" x14ac:dyDescent="0.35">
      <c r="B72" s="16" t="s">
        <v>411</v>
      </c>
      <c r="C72" s="16" t="s">
        <v>445</v>
      </c>
      <c r="D72" s="16" t="s">
        <v>446</v>
      </c>
      <c r="E72" s="15" t="s">
        <v>447</v>
      </c>
      <c r="F72" s="15" t="s">
        <v>448</v>
      </c>
      <c r="G72" s="15" t="s">
        <v>168</v>
      </c>
      <c r="H72" s="15" t="s">
        <v>169</v>
      </c>
      <c r="I72" s="15"/>
    </row>
    <row r="73" spans="2:9" ht="30" customHeight="1" x14ac:dyDescent="0.35">
      <c r="B73" s="16" t="s">
        <v>411</v>
      </c>
      <c r="C73" s="16" t="s">
        <v>449</v>
      </c>
      <c r="D73" s="16" t="s">
        <v>450</v>
      </c>
      <c r="E73" s="15" t="s">
        <v>451</v>
      </c>
      <c r="F73" s="15" t="s">
        <v>452</v>
      </c>
      <c r="G73" s="15" t="s">
        <v>168</v>
      </c>
      <c r="H73" s="15" t="s">
        <v>169</v>
      </c>
      <c r="I73" s="15"/>
    </row>
    <row r="74" spans="2:9" ht="30" customHeight="1" x14ac:dyDescent="0.35">
      <c r="B74" s="16" t="s">
        <v>411</v>
      </c>
      <c r="C74" s="16" t="s">
        <v>453</v>
      </c>
      <c r="D74" s="16" t="s">
        <v>454</v>
      </c>
      <c r="E74" s="15" t="s">
        <v>455</v>
      </c>
      <c r="F74" s="15" t="s">
        <v>456</v>
      </c>
      <c r="G74" s="15" t="s">
        <v>168</v>
      </c>
      <c r="H74" s="15" t="s">
        <v>169</v>
      </c>
      <c r="I74" s="15"/>
    </row>
    <row r="75" spans="2:9" ht="30" customHeight="1" x14ac:dyDescent="0.35">
      <c r="B75" s="16" t="s">
        <v>411</v>
      </c>
      <c r="C75" s="16" t="s">
        <v>457</v>
      </c>
      <c r="D75" s="16" t="s">
        <v>458</v>
      </c>
      <c r="E75" s="15" t="s">
        <v>459</v>
      </c>
      <c r="F75" s="15" t="s">
        <v>460</v>
      </c>
      <c r="G75" s="15" t="s">
        <v>168</v>
      </c>
      <c r="H75" s="15" t="s">
        <v>169</v>
      </c>
      <c r="I75" s="15"/>
    </row>
    <row r="76" spans="2:9" ht="30" customHeight="1" x14ac:dyDescent="0.35">
      <c r="B76" s="16" t="s">
        <v>411</v>
      </c>
      <c r="C76" s="16" t="s">
        <v>461</v>
      </c>
      <c r="D76" s="16" t="s">
        <v>462</v>
      </c>
      <c r="E76" s="15" t="s">
        <v>463</v>
      </c>
      <c r="F76" s="15" t="s">
        <v>464</v>
      </c>
      <c r="G76" s="15" t="s">
        <v>168</v>
      </c>
      <c r="H76" s="15" t="s">
        <v>169</v>
      </c>
      <c r="I76" s="15"/>
    </row>
    <row r="77" spans="2:9" ht="30" customHeight="1" x14ac:dyDescent="0.35">
      <c r="B77" s="16" t="s">
        <v>411</v>
      </c>
      <c r="C77" s="16" t="s">
        <v>465</v>
      </c>
      <c r="D77" s="16" t="s">
        <v>466</v>
      </c>
      <c r="E77" s="15" t="s">
        <v>467</v>
      </c>
      <c r="F77" s="15" t="s">
        <v>468</v>
      </c>
      <c r="G77" s="15" t="s">
        <v>168</v>
      </c>
      <c r="H77" s="15" t="s">
        <v>169</v>
      </c>
      <c r="I77" s="15"/>
    </row>
    <row r="78" spans="2:9" ht="30" customHeight="1" x14ac:dyDescent="0.35">
      <c r="B78" s="16" t="s">
        <v>411</v>
      </c>
      <c r="C78" s="16" t="s">
        <v>469</v>
      </c>
      <c r="D78" s="16" t="s">
        <v>470</v>
      </c>
      <c r="E78" s="15" t="s">
        <v>471</v>
      </c>
      <c r="F78" s="15" t="s">
        <v>472</v>
      </c>
      <c r="G78" s="15" t="s">
        <v>168</v>
      </c>
      <c r="H78" s="15" t="s">
        <v>169</v>
      </c>
      <c r="I78" s="15"/>
    </row>
    <row r="79" spans="2:9" ht="30" customHeight="1" x14ac:dyDescent="0.35">
      <c r="B79" s="16" t="s">
        <v>411</v>
      </c>
      <c r="C79" s="16" t="s">
        <v>473</v>
      </c>
      <c r="D79" s="16" t="s">
        <v>474</v>
      </c>
      <c r="E79" s="15" t="s">
        <v>475</v>
      </c>
      <c r="F79" s="15" t="s">
        <v>476</v>
      </c>
      <c r="G79" s="15" t="s">
        <v>168</v>
      </c>
      <c r="H79" s="15" t="s">
        <v>169</v>
      </c>
      <c r="I79" s="15"/>
    </row>
  </sheetData>
  <mergeCells count="1">
    <mergeCell ref="B2:I2"/>
  </mergeCells>
  <pageMargins left="0.75" right="0.75" top="1" bottom="1" header="0.5" footer="0.5"/>
  <headerFooter>
    <oddFooter>&amp;L&amp;7 © 2026 Certified SysAdmin LLC d/b/a RothIRAHub  ·  rothirahub.com/roth-ira-michigan/  ·  figures verified as of 2026-08-10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About</vt:lpstr>
      <vt:lpstr>Conversion calculator</vt:lpstr>
      <vt:lpstr>Age-gate spread</vt:lpstr>
      <vt:lpstr>Homestead credit</vt:lpstr>
      <vt:lpstr>Report card</vt:lpstr>
      <vt:lpstr>State comparison</vt:lpstr>
      <vt:lpstr>All facts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IRAs in Michigan — verified dataset and calculators</dc:title>
  <dc:creator>RothIRAHub (Certified SysAdmin LLC)</dc:creator>
  <dc:description>75 primary-sourced facts about Roth IRAs in Michigan: the restored retirement subtraction and its 59-1/2 gate, the city income tax layer, the Magen rollover character rule, the total-household-resources property-tax cliff, creditor protection including the 120-day clawback, and residency mechanics. Figures verified as of 2026-08-10. © 2026 Certified SysAdmin LLC d/b/a RothIRAHub. All rights reserved.</dc:description>
  <cp:lastModifiedBy>Michal Nadrowski</cp:lastModifiedBy>
  <dcterms:created xsi:type="dcterms:W3CDTF">2026-08-11T00:51:32Z</dcterms:created>
  <dcterms:modified xsi:type="dcterms:W3CDTF">2026-08-11T00:52:08Z</dcterms:modified>
</cp:coreProperties>
</file>