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dev\projects\RothIRAHub\rothirahub.com\roth-ira-new-york\"/>
    </mc:Choice>
  </mc:AlternateContent>
  <xr:revisionPtr revIDLastSave="0" documentId="13_ncr:1_{854F0223-3DB6-4531-BFDE-8733AFF47843}" xr6:coauthVersionLast="47" xr6:coauthVersionMax="47" xr10:uidLastSave="{00000000-0000-0000-0000-000000000000}"/>
  <bookViews>
    <workbookView xWindow="-110" yWindow="-110" windowWidth="25820" windowHeight="15500" xr2:uid="{00000000-000D-0000-FFFF-FFFF00000000}"/>
  </bookViews>
  <sheets>
    <sheet name="Read Me" sheetId="1" r:id="rId1"/>
    <sheet name="Report Card" sheetId="2" r:id="rId2"/>
    <sheet name="Full Dataset" sheetId="3" r:id="rId3"/>
    <sheet name="Conversion Math" sheetId="4" r:id="rId4"/>
    <sheet name="Charts" sheetId="5" r:id="rId5"/>
  </sheets>
  <definedNames>
    <definedName name="_xlnm._FilterDatabase" localSheetId="2" hidden="1">'Full Dataset'!$A$1:$I$73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 l="1"/>
  <c r="C22" i="4"/>
  <c r="B22" i="4"/>
  <c r="D22" i="4" s="1"/>
  <c r="E21" i="4"/>
  <c r="C21" i="4"/>
  <c r="B21" i="4"/>
  <c r="D21" i="4" s="1"/>
  <c r="E20" i="4"/>
  <c r="C20" i="4"/>
  <c r="B20" i="4"/>
  <c r="B9" i="4"/>
  <c r="B11" i="4" s="1"/>
  <c r="D20" i="4" l="1"/>
  <c r="B10" i="4"/>
  <c r="B14" i="4" s="1"/>
  <c r="B12" i="4" l="1"/>
  <c r="B15" i="4" s="1"/>
  <c r="B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RothIRAHub</author>
  </authors>
  <commentList>
    <comment ref="B4" authorId="0" shapeId="0" xr:uid="{00000000-0006-0000-0300-000001000000}">
      <text>
        <r>
          <rPr>
            <sz val="11"/>
            <color theme="1"/>
            <rFont val="Calibri"/>
            <family val="2"/>
            <scheme val="minor"/>
          </rPr>
          <t>The model is exact for NYAGI $157,650-$215,400 (single). Below $157,650 the recapture phase-in makes true NYS tax slightly different; the page explains.</t>
        </r>
      </text>
    </comment>
    <comment ref="B5" authorId="0" shapeId="0" xr:uid="{00000000-0006-0000-0300-000002000000}">
      <text>
        <r>
          <rPr>
            <sz val="11"/>
            <color theme="1"/>
            <rFont val="Calibri"/>
            <family val="2"/>
            <scheme val="minor"/>
          </rPr>
          <t>The amount you convert from a traditional IRA/401(k) to Roth this year.</t>
        </r>
      </text>
    </comment>
    <comment ref="B6" authorId="0" shapeId="0" xr:uid="{00000000-0006-0000-0300-000003000000}">
      <text>
        <r>
          <rPr>
            <sz val="11"/>
            <color theme="1"/>
            <rFont val="Calibri"/>
            <family val="2"/>
            <scheme val="minor"/>
          </rPr>
          <t>If 1, the first $20,000 of conversion income is NYS/NYC-exempt under Tax Law §612(c)(3-a). Exact-date rule: you must already be 59½ on the conversion date.</t>
        </r>
      </text>
    </comment>
    <comment ref="B7" authorId="0" shapeId="0" xr:uid="{00000000-0006-0000-0300-000004000000}">
      <text>
        <r>
          <rPr>
            <sz val="11"/>
            <color theme="1"/>
            <rFont val="Calibri"/>
            <family val="2"/>
            <scheme val="minor"/>
          </rPr>
          <t>NYC residents pay city tax up to 3.876% on the same income. If you live in Yonkers instead, see the Yonkers line below.</t>
        </r>
      </text>
    </comment>
  </commentList>
</comments>
</file>

<file path=xl/sharedStrings.xml><?xml version="1.0" encoding="utf-8"?>
<sst xmlns="http://schemas.openxmlformats.org/spreadsheetml/2006/main" count="784" uniqueCount="521">
  <si>
    <t>The Roth IRA in New York — verified state dataset</t>
  </si>
  <si>
    <t>72 facts about Roth IRAs under New York law, each verified against the statute or the state's own guidance on 2026-07-18.</t>
  </si>
  <si>
    <t>What this workbook contains</t>
  </si>
  <si>
    <t xml:space="preserve">  Report Card — 13 graded dimensions (color-coded), the fastest read of how New York treats a Roth IRA.</t>
  </si>
  <si>
    <t xml:space="preserve">  Full Dataset — all 72 facts with the controlling statute, a clickable source URL, a verbatim quote, and a confidence grade.</t>
  </si>
  <si>
    <t xml:space="preserve">  Conversion Math — model YOUR conversion: edit the yellow cells and every figure recalculates (NYS + NYC + Yonkers,</t>
  </si>
  <si>
    <t xml:space="preserve">    with the $20,000 age-59½ exclusion applied automatically).</t>
  </si>
  <si>
    <t xml:space="preserve">  Charts — the cost of converting, what the $20,000 window is worth, and the leaving-New-York comparison.</t>
  </si>
  <si>
    <t>How to trust it</t>
  </si>
  <si>
    <t xml:space="preserve">  Sources are primary only: NY Tax Law, Department of Taxation &amp; Finance memoranda and current form instructions,</t>
  </si>
  <si>
    <t xml:space="preserve">  court opinions, Medicaid directives, and official program documents. An independent adversarial pass re-fetched</t>
  </si>
  <si>
    <t xml:space="preserve">  every source and matched every quote verbatim: 70 of 72 facts confirmed, 2 corrections (both upgrades).</t>
  </si>
  <si>
    <t xml:space="preserve">  Where New York publishes nothing, the fact says so rather than guessing.</t>
  </si>
  <si>
    <t>Currency &amp; watch-list</t>
  </si>
  <si>
    <t xml:space="preserve">  Verified 2026-07-18. Watch: bills to raise the $20,000 exclusion (unenacted); NY's undetermined treatment of</t>
  </si>
  <si>
    <t xml:space="preserve">  OBBBA's expanded 529 K-12/credentialing expenses; Secure Choice enforcement after the July 15, 2026 wave.</t>
  </si>
  <si>
    <t>Live page (kept current): https://www.rothirahub.com/roth-ira-new-york/</t>
  </si>
  <si>
    <t>Copyright &amp; reuse</t>
  </si>
  <si>
    <t xml:space="preserve">  © 2026 Certified SysAdmin LLC d/b/a RothIRAHub. All rights reserved.</t>
  </si>
  <si>
    <t xml:space="preserve">  Reuse welcome: quote or republish this data with attribution to RothIRAHub and a link to</t>
  </si>
  <si>
    <t xml:space="preserve">  https://www.rothirahub.com/roth-ira-new-york/. Please don't strip the statute and source columns.</t>
  </si>
  <si>
    <t>Educational only — not tax, legal, or investment advice.</t>
  </si>
  <si>
    <t>Question</t>
  </si>
  <si>
    <t>Answer</t>
  </si>
  <si>
    <t>Authority</t>
  </si>
  <si>
    <t>Taxes qualified Roth withdrawals?</t>
  </si>
  <si>
    <t>✓</t>
  </si>
  <si>
    <t>No — fully tax-free (state, NYC, and Yonkers)</t>
  </si>
  <si>
    <t>TSB-M-98(7)I; Tax Law §612(a)</t>
  </si>
  <si>
    <t>Taxes Roth conversions?</t>
  </si>
  <si>
    <t>◖</t>
  </si>
  <si>
    <t>Yes — ordinary NY income in the conversion year</t>
  </si>
  <si>
    <t>TSB-M-98(7)I</t>
  </si>
  <si>
    <t>State-tax-free conversion window?</t>
  </si>
  <si>
    <t>$20,000/yr per person at 59½+ ($40,000 for couples, each spouse separately)</t>
  </si>
  <si>
    <t>Tax Law §612(c)(3-a)</t>
  </si>
  <si>
    <t>State early-withdrawal penalty?</t>
  </si>
  <si>
    <t>None — only the federal 10% applies</t>
  </si>
  <si>
    <t>TSB-M-98(7)I (absence of any NY analogue)</t>
  </si>
  <si>
    <t>Local income tax on conversions?</t>
  </si>
  <si>
    <t>NYC up to 3.876% + Yonkers 16.75% of your NYS tax</t>
  </si>
  <si>
    <t>2026 IT-2105-I</t>
  </si>
  <si>
    <t>Taxes you after you move away?</t>
  </si>
  <si>
    <t>No — federal law bars it; timing in the move year is all-or-nothing</t>
  </si>
  <si>
    <t>4 U.S.C. §114; TSB-M-98(7)I</t>
  </si>
  <si>
    <t>Creditor protection for your own Roth?</t>
  </si>
  <si>
    <t>Strong — the statute names Roth IRAs; spendthrift-trust treatment</t>
  </si>
  <si>
    <t>CPLR §5205(c)</t>
  </si>
  <si>
    <t>Protects an inherited Roth?</t>
  </si>
  <si>
    <t>⚠</t>
  </si>
  <si>
    <t>Contested — appellate courts split (2021 vs 2023); not protected in bankruptcy</t>
  </si>
  <si>
    <t>In re Todd; Cohen Goldstein v Schlachet; Storch Amini v Schlachet</t>
  </si>
  <si>
    <t>Estate tax on your Roth?</t>
  </si>
  <si>
    <t>Yes above $7,350,000 — with the 105% cliff at $7,717,500 and no spousal portability</t>
  </si>
  <si>
    <t>Tax Law §952; ET-706-I</t>
  </si>
  <si>
    <t>Inheritance or gift tax?</t>
  </si>
  <si>
    <t>Neither (3-year gift addback applies to estates)</t>
  </si>
  <si>
    <t>Tax Law §954(a)(3)</t>
  </si>
  <si>
    <t>Runs an auto-Roth program?</t>
  </si>
  <si>
    <t>i</t>
  </si>
  <si>
    <t>Yes — Secure Choice auto-enrolls workers into Roth IRAs at 3% (opt-out anytime)</t>
  </si>
  <si>
    <t>GBL Art. 43; program policies</t>
  </si>
  <si>
    <t>529 → Roth rollover friendly?</t>
  </si>
  <si>
    <t>Yes — NY-qualified since Sept 5, 2024 (no recapture)</t>
  </si>
  <si>
    <t>Ch. 310, L.2024; Educ. Law §695-b</t>
  </si>
  <si>
    <t>Conversions trip STAR property-tax relief?</t>
  </si>
  <si>
    <t>No — STAR income excludes IRA distributions (EPIC and IT-214 do count them)</t>
  </si>
  <si>
    <t>STAR income definition; EPIC caps</t>
  </si>
  <si>
    <t>Green = favorable · Amber = costs/conditions apply · Red = exposure · i = program to know about. Full sourcing on the 'Full Dataset' sheet.</t>
  </si>
  <si>
    <t>© 2026 Certified SysAdmin LLC d/b/a RothIRAHub  ·  rothirahub.com/roth-ira-new-york  ·  facts verified 2026-07-18</t>
  </si>
  <si>
    <t>Domain</t>
  </si>
  <si>
    <t>Topic</t>
  </si>
  <si>
    <t>Value</t>
  </si>
  <si>
    <t>Detail</t>
  </si>
  <si>
    <t>Statute / authority</t>
  </si>
  <si>
    <t>Source URL</t>
  </si>
  <si>
    <t>Verbatim quote</t>
  </si>
  <si>
    <t>Confidence</t>
  </si>
  <si>
    <t>Verified</t>
  </si>
  <si>
    <t>conversion-tax</t>
  </si>
  <si>
    <t>taxes-qualified-withdrawals</t>
  </si>
  <si>
    <t>No — qualified Roth IRA withdrawals are tax-free in NY (full federal conformity)</t>
  </si>
  <si>
    <t>New York's tax base is federal AGI plus/minus statutory modifications (Tax Law §612(a)), and the Tax Department's controlling guidance states NY 'conforms in all respects' to federal Roth IRA treatment. A distribution exempt from federal tax under IRC §408A is exempt from NY State, NYC, and Yonkers tax. Conversely, a NONqualified distribution taxable federally (earnings portion) is also taxable by the state and city. The guidance is TSB-M-98(7)I (Dec 24, 1998) — old but never superseded; §612(c)(3-a) was still being applied on the same framework in Advisory Opinion TSB-A-24(8)I (2024).</t>
  </si>
  <si>
    <t>TSB-M-98(7)I; NY Tax Law §612(a)</t>
  </si>
  <si>
    <t>https://www.tax.ny.gov/pdf/memos/income/m98_7i.pdf</t>
  </si>
  <si>
    <t>New York conforms in all respects to the federal income tax treatment of Roth IRAs. ... Income distributed from a Roth IRA is exempt from tax if it is exempt from federal income tax. If a Roth IRA distribution is subject to federal tax because it was not a qualified distribution, it is also subject to state and city taxes.</t>
  </si>
  <si>
    <t>high</t>
  </si>
  <si>
    <t>2026-07-18</t>
  </si>
  <si>
    <t>conversion-taxation</t>
  </si>
  <si>
    <t>Conversions fully taxable as NY income in the conversion year; no state spread or recapture</t>
  </si>
  <si>
    <t>Roth conversion income is taxed by New York 'to the same extent as for federal income tax purposes' — it flows into NY AGI automatically because NYAGI starts from federal AGI. There is no NY-specific spread, deferral, or recapture rule for current conversions. (TSB-M-98(7)I's four-year-spread discussion applied only to pre-January 1, 1999 conversions where the taxpayer elected the federal 4-year spread; it is obsolete for new conversions.) NYC residents pay NYC resident tax and Yonkers residents pay the Yonkers surcharge on the same conversion income.</t>
  </si>
  <si>
    <t>Income attributable to the rollover or conversion of a traditional IRA to a Roth IRA is taxable to the same extent as for federal income tax purposes.</t>
  </si>
  <si>
    <t>retirement-income-exclusion</t>
  </si>
  <si>
    <t>$20,000/person pension-and-annuity exclusion at age 59½+; IRA distributions qualify</t>
  </si>
  <si>
    <t>Tax Law §612(c)(3-a) lets an individual 59½ or older subtract up to $20,000 of qualifying pension and annuity income (not otherwise fully exempt under §612(c)(3)) from NYAGI. The statute expressly includes IRA distributions: 'pensions and annuities' includes distributions from an individual retirement account or annuity as defined in IRC §408, 'whether or not the payments are periodic in nature.' The $20,000 is a combined per-person cap across all qualifying private pension/annuity/IRA income (including Roth conversion income) — not $20,000 per source. The amount is fixed in statute, not indexed; it has been $20,000 for decades. 2025 IT-201 instructions confirm IRA payments qualify ('periodic and lump-sum payments from an IRA, but not payments derived from contributions made after you retired'). Beneficiaries of a decedent may claim the decedent's exclusion regardless of the beneficiary's age, allocated among beneficiaries with a combined $20,000 cap.</t>
  </si>
  <si>
    <t>NY Tax Law §612(c)(3-a)</t>
  </si>
  <si>
    <t>https://www.nysenate.gov/legislation/laws/TAX/612</t>
  </si>
  <si>
    <t>However, the term 'pensions and annuities' shall also include distributions received by an individual who has attained the age of fifty-nine and one-half from an individual retirement account or an individual retirement annuity, as defined in section four hundred eight of the internal revenue code ... whether or not the payments are periodic in nature.</t>
  </si>
  <si>
    <t>conversion-exclusion-window</t>
  </si>
  <si>
    <t>Yes — Roth conversion income qualifies for the $20,000 exclusion if you are 59½ at conversion</t>
  </si>
  <si>
    <t>TSB-M-98(7)I states the pension and annuity exclusion applies to Roth IRA amounts, both distribution income and conversion income. For a conversion recognized in full in the conversion year (all modern conversions), up to $20,000 of the conversion income can be excluded 'if the taxpayer is age 59 ½ at the time of the conversion.' The conversion shares the single $20,000 per-person cap with any other qualifying pension/IRA income that year — it does not stack on top. Stale-guidance note: this is a December 1998 memo, but it remains the department's controlling published guidance on Roth conversions; no later TSB-M supersedes it, and the underlying statute is unchanged (still applied in TSB-A-24(8)I, 2024).</t>
  </si>
  <si>
    <t>TSB-M-98(7)I; NY Tax Law §612(c)(3-a)</t>
  </si>
  <si>
    <t>This pension and annuity exclusion applies to Roth IRA amounts, both to distribution income and to conversion income ... If a taxpayer rolls over or converts a traditional IRA to a Roth IRA, and does not qualify or does not elect to report the conversion income over a four-year period, the taxpayer can exclude up to $20,000 of the conversion income if the taxpayer is age 59 ½ at the time of the conversion.</t>
  </si>
  <si>
    <t>exclusion-spousal-treatment</t>
  </si>
  <si>
    <t>Each spouse gets their own $20,000 exclusion (up to $40,000/couple), computed separately</t>
  </si>
  <si>
    <t>The statute requires the modification to be computed for a married couple filing jointly 'as if they were filing separate state personal income tax returns' — so each spouse can exclude up to $20,000 of their OWN qualifying pension/IRA/conversion income. One spouse's unused exclusion cannot be transferred to the other; a couple where only one spouse has qualifying income is capped at $20,000. 2025 IT-201 instructions: 'If you both qualify, you and your spouse can each subtract up to $20,000 of your own pension and annuity income.' Planning implication: splitting conversions across spouses' IRAs (each spouse converting from their own IRA at 59½+) can double the excluded amount.</t>
  </si>
  <si>
    <t>NY Tax Law §612(c)(3-a); Form IT-201-I (2025), line 29</t>
  </si>
  <si>
    <t>Where a husband and wife file a joint state personal income tax return, the modification provided for in this paragraph shall be computed as if they were filing separate state personal income tax returns.</t>
  </si>
  <si>
    <t>exclusion-midyear-age</t>
  </si>
  <si>
    <t>Turn 59½ mid-year: only income received on/after the date you turn 59½ qualifies (cap stays $20,000)</t>
  </si>
  <si>
    <t>Per the 2025 IT-201 instructions, if you become 59½ during the tax year, the exclusion is allowed only for qualifying income received on or after the date you turn 59½ — the $20,000 cap itself is not prorated. For conversions this means timing controls: convert before your 59½ date and none of that conversion income qualifies; convert on/after it and up to $20,000 qualifies. TSB-M-98(7)I is consistent ('age 59 ½ at the time of the conversion'); its day-count proration rule applied only to the obsolete pre-1999 four-year spread.</t>
  </si>
  <si>
    <t>Form IT-201-I (2025), line 29; TSB-M-98(7)I</t>
  </si>
  <si>
    <t>https://www.tax.ny.gov/forms/current-forms/it/it201i.htm</t>
  </si>
  <si>
    <t>If you became 59½ during 2025, enter only the amount you received after you became 59½, but not more than $20,000.</t>
  </si>
  <si>
    <t>exclusion-pension-stacking</t>
  </si>
  <si>
    <t>Government-pension exemption is separate and unlimited — it does not consume the $20,000 cap</t>
  </si>
  <si>
    <t>NYS/local/federal government pension income is fully exempt under §612(c)(3) with no dollar cap and no age requirement. The $20,000 exclusion under §612(c)(3-a) applies only to pensions and annuities 'not otherwise excluded pursuant to paragraph three of this subsection' — so a retiree with a fully exempt government pension still has the entire $20,000 available for private pension, IRA, or Roth-conversion income. Private pension income and IRA/conversion income, by contrast, share the same single $20,000 per-person cap.</t>
  </si>
  <si>
    <t>NY Tax Law §612(c)(3), (c)(3-a)</t>
  </si>
  <si>
    <t>Pensions and annuities received by an individual who has attained the age of fifty-nine and one-half, not otherwise excluded pursuant to paragraph three of this subsection, to the extent includible in gross income for federal income tax purposes, but not in excess of twenty thousand dollars</t>
  </si>
  <si>
    <t>state-early-withdrawal-penalty</t>
  </si>
  <si>
    <t>No — New York imposes no state-level early-withdrawal penalty</t>
  </si>
  <si>
    <t>New York has no analogue to the federal 10% additional tax under IRC §72(t). The federal penalty is computed outside AGI (Form 5329) and never flows into NYAGI, and Tax Law Article 22 contains no early-distribution add-on tax. TSB-M-98(7)I describes the complete NY consequence of a nonqualified Roth distribution as ordinary income taxation only ('also subject to state and city taxes') with no penalty mentioned. Caveat on confidence: no current DTF publication states 'no penalty' in so many words (Publication 36, which formerly covered retiree taxation, has been discontinued — the PDF now returns 404), so this is established by the statutory structure and the absence of any such tax in DTF guidance and return forms rather than an explicit sentence.</t>
  </si>
  <si>
    <t>TSB-M-98(7)I; NY Tax Law Article 22 (no §72(t) analogue)</t>
  </si>
  <si>
    <t>If a Roth IRA distribution is subject to federal tax because it was not a qualified distribution, it is also subject to state and city taxes.</t>
  </si>
  <si>
    <t>medium</t>
  </si>
  <si>
    <t>state-tax-brackets</t>
  </si>
  <si>
    <t>2026: nine brackets, 3.90%–10.9%; bottom five rates cut 0.1 pt for 2026</t>
  </si>
  <si>
    <t>2026 NYS rate schedule per the DTF's own 2026 Form IT-2105-I (page 10). Single/MFS: 3.90% to $8,500; 4.40% to $11,700; 5.15% to $13,900; 5.40% to $80,650; 5.90% to $215,400; 6.85% to $1,077,550; 9.65% to $5M; 10.3% to $25M; 10.9% above $25M. MFJ: 3.90% to $17,150; 4.40% to $23,600; 5.15% to $27,900; 5.40% to $161,550; 5.90% to $323,200; 6.85% to $2,155,350; then 9.65%/10.3%/10.9% at the same $5M/$25M breaks. HoH: 3.90% to $12,800; 4.40% to $17,650; 5.15% to $20,900; 5.40% to $107,650; 5.90% to $269,300; 6.85% to $1,616,450; then 9.65%/10.3%/10.9%. The bottom five rates dropped 0.1 point from 2025 (4%→3.90%, 4.5%→4.40%, 5.25%→5.15%, 5.5%→5.40%, 6%→5.90%) under the enacted FY2026 budget middle-class cut (governor's office: savings 'to taxpayers earning up to $323,000 for joint filers'); a further 0.1-point cut is scheduled for 2027 per secondary summaries of the budget act but was not independently verified against a primary source here. Top rates (9.65%/10.3%/10.9%) are unchanged for 2026. For conversion planning, see also the separate tax-benefit-recapture cell — effective marginal rates above $107,650 NYAGI exceed the schedule rates.</t>
  </si>
  <si>
    <t>Form IT-2105-I (2026), New York State tax rates, p.10; NY Tax Law §601 as amended by FY2026 budget</t>
  </si>
  <si>
    <t>https://www.tax.ny.gov/pdf/current_forms/it/it2105i.pdf</t>
  </si>
  <si>
    <t>Single and married filing separately ... $ 0 $8,500 3.90% of line 5 ... 215,400 1,077,550 12,141 plus 6.85% ... 25,000,000 .................. 2,509,714 plus 10.9%</t>
  </si>
  <si>
    <t>high-income-recapture</t>
  </si>
  <si>
    <t>Tax-benefit recapture above $107,650 NYAGI — lower-bracket savings phased out over $50,000</t>
  </si>
  <si>
    <t>If NYAGI exceeds $107,650, NY requires tax computation worksheets (the 'supplemental tax' / tax benefit recapture) instead of the plain rate schedule: the benefit of the lower brackets is recaptured as income rises, phased in over each $50,000 of NYAGI above successive thresholds ($107,650, then each higher bracket floor). Example from the 2026 worksheets: a single filer with NYAGI of $157,650+ (taxable income up to $215,400) pays a flat 5.90% on ALL taxable income. Consequence for Roth conversions: a large conversion can push effective NY marginal cost above the nominal bracket rate because the conversion income both fills brackets and triggers recapture of lower-bracket benefits. Recapture base/incremental amounts for each band are printed in worksheets 1–16 of the 2026 IT-2105-I.</t>
  </si>
  <si>
    <t>Form IT-2105-I (2026), tax computation worksheets 1–16; NY Tax Law §601(d-1)</t>
  </si>
  <si>
    <t>If your NYAGI is more than $107,650, compute your New York State tax on the amount on line 5 using the correct tax computation worksheet within your filing status.</t>
  </si>
  <si>
    <t>nyc-resident-tax</t>
  </si>
  <si>
    <t>NYC residents: city tax 3.078%–3.876% hits conversion income; resident = NYC domicile or abode + 184 days</t>
  </si>
  <si>
    <t>NYC resident personal income tax applies to the same conversion income (2026 rates per IT-2105-I p.10): single/MFS — 3.078% to $12,000; 3.762% to $25,000; 3.819% to $50,000; 3.876% above $50,000. MFJ — 3.078% to $21,600; 3.762% to $45,000; 3.819% to $90,000; 3.876% above $90,000. HoH — top 3.876% above $60,000. Who is a resident: per the DTF definitions page, apply the state-resident test substituting NYC — you are a NYC resident if your domicile is NYC, or you maintain a permanent place of abode in NYC for substantially all of the year and spend 184+ days there. NYC NONresidents owe no city tax on Roth/IRA amounts: per TSB-M-98(7)I, 'The New York City and Yonkers nonresident earnings taxes are computed only on wages and net earnings from self-employment. Accordingly, Roth IRA amounts are not included in the computation of those taxes.' (The old NYC nonresident earnings tax itself was repealed for most taxpayers in 1999.) The combined top NYS+NYC marginal rate on conversion income is roughly 10.726% (6.85%+3.876%) for high-earning city residents below the millionaire brackets, and up to 14.776% at the very top.</t>
  </si>
  <si>
    <t>Form IT-2105-I (2026), New York City tax rates, p.10; NY Tax Law §1304/§605(b) (resident definition via tax.ny.gov definitions page)</t>
  </si>
  <si>
    <t>Single and married filing separately ... $ 0 $12,000 3.078% of line 7 ... 50,000 ................ 1,813 plus 3.876%</t>
  </si>
  <si>
    <t>yonkers-resident-surcharge</t>
  </si>
  <si>
    <t>Yonkers residents: surcharge = 16.75% of net NYS tax (so conversion income is hit indirectly)</t>
  </si>
  <si>
    <t>The Yonkers resident income tax surcharge is computed as 16.75% of the net New York State tax — it piggybacks on the state tax rather than applying its own brackets, so anything that raises NY tax (a Roth conversion, benefit recapture) raises the Yonkers surcharge proportionally. Effective add-on: roughly 0.65–1.83 percentage points depending on the state bracket (e.g., 16.75% x 5.90% = ~0.99 pt). Yonkers resident status uses the same domicile-or-184-day test as the state, substituting Yonkers. Yonkers nonresidents owe only the earnings tax on wages/self-employment (Form Y-203), which does not reach IRA or conversion income (TSB-M-98(7)I).</t>
  </si>
  <si>
    <t>Form IT-2105-I (2026), line 22a; NY Tax Law §1321</t>
  </si>
  <si>
    <t>Line 22a – The current rate for Yonkers is 16.75% (.1675). If you are a Yonkers resident, multiply the New York State amount on line 21 by 16.75% (.1675) and enter the result on line 22a.</t>
  </si>
  <si>
    <t>estimated-tax-safe-harbors</t>
  </si>
  <si>
    <t>Pay-in required if you'll owe $300+; safe harbors: 90% of current-year or 100%/110% of prior-year tax</t>
  </si>
  <si>
    <t>Estimated tax (Form IT-2105) is generally required if you expect to owe at least $300 of NYS, NYC, or Yonkers tax after withholding and credits for 2026. To avoid underpayment penalty, timely payments must total at least: (a) 90% of the tax shown on the 2026 return, OR (b) 100% of the 2025 tax — 110% if 2025 NYAGI exceeded $150,000 ($75,000 MFS) and you filed a full 12-month 2025 return, OR (c) 90% computed on annualized income. No penalty if you had no NY tax liability for the full 12-month prior year. 2026 installment due dates: April 15, June 15, September 15, 2026, and January 15, 2027; the January 15 installment is waived if you file the 2026 return and pay in full by January 31, 2027. The prior-year (100%/110%) safe harbor is the standard planning tool for a conversion year: lock in the prior-year amount via withholding/estimates and pay the balance at filing.</t>
  </si>
  <si>
    <t>Form IT-2105-I (2026), Penalty for underpayment of estimated taxes; NY Tax Law §685(c)</t>
  </si>
  <si>
    <t>at least 90% (66 2/3% for farmers and fishermen) of the amount of tax shown on your 2026 return; or 90% of the tax due if no return was filed; or 100% of the tax shown on your 2025 return (110% of that amount if you are not a farmer or a fisherman and the New York adjusted gross income [NYAGI] [or net earnings from self-employment allocated to the MCTD] shown on that return is more than $150,000 [$75,000 if married filing separately for 2026]).</t>
  </si>
  <si>
    <t>q4-conversion-underpayment</t>
  </si>
  <si>
    <t>Late-year conversion: use the annualized income installment method (Form IT-2105.9) to avoid penalty on earlier quarters</t>
  </si>
  <si>
    <t>NY's underpayment penalty is computed installment-by-installment assuming income arrives evenly, so a Q4 conversion can generate penalties for the April/June/September installments unless the taxpayer either meets the prior-year (100%/110%) safe harbor or files Form IT-2105.9 using the annualized income installment method, which matches required installments to when the income was actually received — a December conversion then requires payment only with the January 15 installment. The 2026 IT-2105-I explicitly directs taxpayers with a large post-March 31 income change to the annualization method and warns to file IT-2105.9 with the return even if no penalty is owed. Note that withholding (including state tax withheld from the IRA distribution itself) is treated as paid evenly through the year, which is why conversion-time withholding or a prior-year safe harbor is the cleaner fix.</t>
  </si>
  <si>
    <t>Form IT-2105-I (2026); Form IT-2105.9 / IT-2105.9-I; NY Tax Law §685(c)(4)</t>
  </si>
  <si>
    <t>If, after March 31, 2026, you have a large change in income, net earnings from self-employment, deductions, additional taxes, or credits that requires you to start making estimated tax payments, you should compute the amount of your estimated tax payments by using the annualized income installment method explained in Form IT-2105.9-I ... If you use the annualized income installment method, be sure to file Form IT-2105.9 with your 2026 tax return, even if no penalty is owed.</t>
  </si>
  <si>
    <t>state-withholding-iras</t>
  </si>
  <si>
    <t>NY withholding on IRA/annuity payments is voluntary — request it on Form IT-2104-P (Tax Law §671(b))</t>
  </si>
  <si>
    <t>New York does not mandate state withholding on IRA distributions or conversions. A payee may voluntarily request NYS (and, if a city resident, NYC or Yonkers) withholding by filing Form IT-2104-P with the payer; the request must be a flat whole-dollar amount of at least $5 per month, and the form's own condition is that 'the annuity or pension must be payable over a period longer than one year.' That periodic-payment condition is the practical limitation: a one-time conversion or lump-sum IRA distribution does not fit the IT-2104-P mechanism, and published state guidance does not address custodian handling of one-off distributions — in practice many custodians treat NY state withholding on IRA distributions as optional or unsupported, so conversion planners should default to estimated payments (IT-2105). Custodian-support specifics are not addressed in any DTF publication (low confidence on that sub-point only).</t>
  </si>
  <si>
    <t>Form IT-2104-P (12/24); NY Tax Law §671(b)</t>
  </si>
  <si>
    <t>https://www.tax.ny.gov/pdf/current_forms/it/it2104p_fill_in.pdf</t>
  </si>
  <si>
    <t>I request voluntary income tax withholding from my annuity or pension payments as authorized by Tax Law § 671(b). ... The annuity or pension must be payable over a period longer than one year. If you submit this form, you must request an amount that is at least $5 per month.</t>
  </si>
  <si>
    <t>social-security-exemption</t>
  </si>
  <si>
    <t>Social Security is fully exempt from NY income tax (subtracted from federal AGI)</t>
  </si>
  <si>
    <t>Any Social Security benefits included in federal AGI are subtracted in full when computing NYAGI — New York taxes none of it, at any income level (Tax Law §612(c)(3-c): 'Social security benefits to the extent includible in gross income for federal income tax purposes pursuant to section eighty-six of the internal revenue code' are subtracted; the separate uncapped government-pension exemption is §612(c)(3-c)). Roth-vs-traditional context: because NY already exempts Social Security, the state-level 'tax torpedo' argument for Roth conversions doesn't exist in NY — conversions can't reduce state tax on benefits that were never taxed. Federal taxation of benefits is unaffected. Verify-pass corrected 2026-07-18 (adversarial re-verification, official-source evidence). Verify-pass corrected 2026-07-18 (adversarial re-verification, official-source evidence).</t>
  </si>
  <si>
    <t>NY Tax Law §612(c)(3-c)</t>
  </si>
  <si>
    <t>(3-c) Social security benefits to the extent includible in gross income for federal income tax purposes pursuant to section eighty-six of the internal revenue code.</t>
  </si>
  <si>
    <t>government-pension-exemption</t>
  </si>
  <si>
    <t>NYS/local government and federal pensions: 100% exempt from NY tax, regardless of age</t>
  </si>
  <si>
    <t>Pension distributions from NYS or local government plans (including MTA Police, LIRR, MABSTOA, teachers' retirement systems and certain public authorities) and from federal government plans (including military) are fully subtracted from NYAGI with no dollar cap and no age requirement — 'regardless of your age or of the form the payment(s) take.' Roth-vs-traditional state math: a NY government retiree's pension is state-tax-free either way, so the state-tax benefit of converting is limited to the $20,000 exclusion on the IRA side (which the government pension does not consume — see exclusion-pension-stacking) and avoidance of future NY tax on traditional IRA RMDs above $20,000/yr. Private-sector pensions are NOT fully exempt — they only get the $20,000 exclusion at 59½+.</t>
  </si>
  <si>
    <t>NY Tax Law §612(c)(3)(i)-(ii); tax.ny.gov Information for retired persons</t>
  </si>
  <si>
    <t>https://www.tax.ny.gov/pit/file/information_for_seniors.htm</t>
  </si>
  <si>
    <t>If you received a pension or other distribution from a New York State or local government pension plan or federal government pension plan, you may subtract the amount of distribution that was included in your federal adjusted gross income, regardless of your age or of the form the payment(s) take.</t>
  </si>
  <si>
    <t>nonresident-conversion-sourcing</t>
  </si>
  <si>
    <t>Nonresidents: NY cannot tax Roth conversions or IRA distributions (federal 4 USC §114 shield)</t>
  </si>
  <si>
    <t>For NY nonresidents, Roth IRA amounts — both nonqualified distribution income and conversion income — are excluded from New York source income by federal law (4 U.S.C. §114, the state-source-tax limitation on retirement income), so a former New Yorker who converts after establishing nonresidency owes NY nothing on the conversion. Part-year residents: conversion income recognized while a NY resident is NY-source; TSB-M-98(7)I's accrual rules for the change-of-residence year (and its four-year-spread accruals) govern edge cases. NYC/Yonkers nonresidents are never taxed on IRA amounts (their nonresident taxes reach only wages/self-employment earnings).</t>
  </si>
  <si>
    <t>TSB-M-98(7)I; 4 U.S.C. §114</t>
  </si>
  <si>
    <t>New York source income does not include Roth IRA amounts. Such amounts, both distribution income and conversion income, are excluded by reason of section 114 of Title 4 of the U.S. Code (relating to limitation on state income taxation of pension income.)</t>
  </si>
  <si>
    <t>gap-sweep</t>
  </si>
  <si>
    <t>public-457b-roth-option</t>
  </si>
  <si>
    <t>Yes — the NYS Deferred Compensation Plan (NYSDCP) offers a Roth 457(b) option, though some participating local employers may not</t>
  </si>
  <si>
    <t>The state 457(b) plan (NYSDCP, administered under the NYS Deferred Compensation Board, Nationwide as recordkeeper) allows designated Roth contributions: after-tax deferrals with tax-free qualified withdrawals (post-59.5/death/disability + 5 tax years since first Roth contribution). Caveat in the plan's own brochure: local employers that adopt the Plan can decline the Roth feature, so availability for municipal (non-state-payroll) workers is employer-by-employer. The brochure states qualified distributions are not subject to federal OR New York State income taxes. Note on staleness: the brochure (NRM-8275NY-NY.15, 11/24, showing 2025 limits) still claims Roth 457 balances are subject to lifetime RMDs — that statement is outdated; SECURE 2.0 §325 eliminated lifetime RMDs on designated Roth accounts effective 2024. Do not propagate the RMD claim.</t>
  </si>
  <si>
    <t>IRC §457(b), §402A; NYSDCP brochure NRM-8275NY-NY.15 (11/24)</t>
  </si>
  <si>
    <t>https://www.nysdcp.com/rsc-web-preauth/Images/ny-roth-contributions_tcm90-5482.pdf</t>
  </si>
  <si>
    <t>The New York State Deferred Compensation Plan allows eligible participants to make designated Roth contributions, which are after-tax contributions with tax-free qualified withdrawals. ... Some local employers that participate in the Plan might not offer a Roth investing option.</t>
  </si>
  <si>
    <t>city-plans-roth-options</t>
  </si>
  <si>
    <t>Yes — NYC Deferred Compensation Plan runs both a 457 and a 401(k), each with pre-tax AND Roth options; 2026 catch-ups are Roth-only for prior-year FICA wages over $150,000</t>
  </si>
  <si>
    <t>NYC DCP (Office of Labor Relations) states verbatim that it "is comprised of two programs: a 457 Plan and a 401(k) Plan, both of which offer pre-tax and Roth (after-tax) options." Plan news for 2026 implements SECURE 2.0 §603 (IRC §414(v)(7), TD 10007): participants age 50+ with 2025 FICA wages (W-2 Box 3) over $150,000 can make age-based catch-up contributions (Age 50+ or Ages 60-63 super catch-up) only as Roth; the pre-tax goal stays at $24,500 for 2026. For some non-pension-member employees contributing 7.5%+, DCP serves as their retirement plan in lieu of Social Security — a NYC-specific wrinkle. Page fetched live 2026-07-17.</t>
  </si>
  <si>
    <t>NYC Office of Labor Relations DCP; SECURE 2.0 §603 / IRC §414(v)(7)</t>
  </si>
  <si>
    <t>https://www.nyc.gov/site/olr/deferred/dcphome.page</t>
  </si>
  <si>
    <t>DCP is comprised of two programs: a 457 Plan and a 401(k) Plan, both of which offer pre-tax and Roth (after-tax) options.</t>
  </si>
  <si>
    <t>city-employee-ira-program</t>
  </si>
  <si>
    <t>NYCE IRA still operates (2026 limits posted) — includes both a Traditional and a Roth IRA; automatic payroll-deduction contributions since August 2025</t>
  </si>
  <si>
    <t>The New York City Employee IRA (NYCE IRA) is a city-run, no-commission IRA program open to current or former NYC employees (termination date 1985 or later) and their spouses (a Spousal NYCE IRA exists). It offers both Traditional and Roth IRAs. Verified live 2026-07-17 with current-year figures: "The contribution limit for 2026 is $7,500, $8,600 if age 50 or older" (matches IRS Notice 2025-67). New feature: "Beginning August 2025, you can contribute to the NYCE IRA with automatic payroll deductions" (minimum $25/pay period); prior-year (deadline-window) contributions must still be made by check/money order. Roth NYCE IRA accepts rollovers from Roth 401(k)s and other Roth IRAs, and accepts conversions from traditional IRAs or the DCP pre-tax 457/401(k). The program disclaims basis tracking: the City and its custodian are not responsible for tracking Roth cost basis.</t>
  </si>
  <si>
    <t>NYC Office of Labor Relations NYCE IRA program pages (2026 limits posted)</t>
  </si>
  <si>
    <t>https://www.nyc.gov/site/olr/nyceira/nyceirahome.page</t>
  </si>
  <si>
    <t>The NYCE IRA includes both a traditional and Roth IRA. ... Beginning August 2025, you can contribute to the NYCE IRA with automatic payroll deductions.</t>
  </si>
  <si>
    <t>teacher-403b-roth-availability</t>
  </si>
  <si>
    <t>NYC: TRS NYC's TDA (a 403(b)) added a Roth option starting tax year 2026 (enrollment opened 11/17/2025); outside NYC there is no NYSTRS-run 403(b) — Roth 403(b) depends on each district's plan</t>
  </si>
  <si>
    <t>The Teachers' Retirement System of the City of New York states "The TDA Program is a Section 403(b) plan under the Internal Revenue Code" and that starting with the 2026 tax year members may open a Roth (after-tax) TDA account; enrollment (traditional or Roth) is exclusively for in-service members and has been available online since November 17, 2025. This ends decades of the NYC TDA being pre-tax only. Outside NYC: NYSTRS (the state teachers' system) administers only the defined-benefit pension; 403(b) tax-sheltered annuities for non-NYC teachers are employer-sponsored at the school-district level (NYSTRS materials reference district TSAs only for reporting/rollover purposes), so whether a Roth 403(b) exists depends on the district's plan and vendor lineup — no statewide answer exists. SUNY runs its own Voluntary 403(b) Savings Plan for SUNY employees.</t>
  </si>
  <si>
    <t>TRS NYC TDA Program (IRC §403(b)); NYSTRS employer manual (district TSAs)</t>
  </si>
  <si>
    <t>https://www.trsnyc.org/memberportal/thetdaprogram</t>
  </si>
  <si>
    <t>The TDA Program is a Section 403(b) plan under the Internal Revenue Code. ... starting with the 2026 tax year, we are allowing members to invest after-tax contributions too—by opening a Roth account</t>
  </si>
  <si>
    <t>govt-457b-state-tax-treatment</t>
  </si>
  <si>
    <t>NOT fully exempt — government 457(b) distributions (NYSDCP, NYC DCP) get only the $20,000 pension/annuity exclusion, and only if 59½+ AND paid as periodic payments</t>
  </si>
  <si>
    <t>The known confusion point, settled by TSB-M-02(9)I (10/17/2002, still controlling): distributions from government section 457 plans are includible in NY AGI and qualify only for the up-to-$20,000 exclusion under Tax Law §612(c)(3-a) — they are NOT treated as fully-exempt NYS/local government pensions under §612(c)(3)(i), even though the employer is the State or City. Two gates: age 59½+ at distribution, and payments must be "periodic" ("a series of payments made over a period of more than one year") — a lump sum from a 457(b) fails the periodic-payment test. The memo itself flags the workaround: distributions from an IRA qualify for the $20,000 exclusion even if not periodic, so a lump-sum-minded participant may first roll 457(b) funds to an IRA. The $20,000 cap is per-taxpayer (each spouse gets their own; no sharing of unused portions) and is not indexed — unchanged since guidance issued. The 2002-dated memo remains DTF's operative guidance; DTF's retired-persons page (updated 2025-10-20) still omits 457(b) plans from the full-exemption list. A DTF Answer Center FAQ on this exact question (a_id 1914) has been taken down.</t>
  </si>
  <si>
    <t>NY Tax Law §612(c)(3-a); TSB-M-02(9)I (10/17/2002)</t>
  </si>
  <si>
    <t>https://www.tax.ny.gov/pdf/memos/income/m02_9i.pdf</t>
  </si>
  <si>
    <t>Effective for tax years beginning on or after January 1, 2002, distributions from government section 457 deferred compensation plans will qualify for this exclusion, provided the individual is age 59 ½ or older at the time the distribution was received, and the distributions from the plan are being made in periodic payments. Periodic payments are a series of payments made over a period of more than one year.</t>
  </si>
  <si>
    <t>govt-pension-full-exemption-scope</t>
  </si>
  <si>
    <t>NYS/local/federal government pensions are 100% NY-exempt regardless of age or payment form — the list includes NYSTRS, NYC TRS, and (notably) the NYC Teachers' Retirement IRC 403(b) plan, but NOT 457(b) plans</t>
  </si>
  <si>
    <t>DTF's "Information for retired persons" page (updated 2025-10-20) states the unlimited subtraction: pensions/distributions from NYS or local government pension plans or federal pension plans are subtracted from federal AGI "regardless of your age or of the form the payment(s) take" (Tax Law §612(c)(3)(i)). The enumerated list includes the NYS Teachers' Retirement System, NYC Teachers' Retirement System, and — the sleeper item for the public-employee Roth landscape — the "NYC Teachers' Retirement IRC 403(b) plan" (the TRS NYC TDA), meaning pre-tax TDA distributions are fully NY-exempt with no $20,000 cap and no age gate. Government 457(b) plans (NYSDCP, NYC DCP) are conspicuously absent from this list — per TSB-M-02(9)I they get only the $20,000 exclusion. QDRO/DRO distributions to a nonemployee spouse from these government plans retain their fully-exempt pension character. This asymmetry (fully-exempt 403(b) TDA vs $20K-capped 457) is the key tax fact for NYC teachers choosing between vehicles.</t>
  </si>
  <si>
    <t>NY Tax Law §612(c)(3)(i); DTF Information for retired persons (updated 2025-10-20)</t>
  </si>
  <si>
    <t>medicaid-retirement-accounts-countable</t>
  </si>
  <si>
    <t>IRAs/Roth IRAs are countable Medicaid resources UNLESS in payout status; in payout status the principal is exempt and payments count as unearned income</t>
  </si>
  <si>
    <t>Under current NY policy (GIS 25 MA/15, 12/23/2025, restating the framework of GIS 98 MA/024): if a retirement fund (expressly including IRAs and Keoghs) is NOT in payout status, the account balance is a countable resource, valued at the amount the consumer can currently withdraw, net of any early-withdrawal penalty but NOT net of income taxes due. If it IS in payout status, the principal balance is not a countable resource and the payments are counted as monthly unearned income (annualized/divided to monthly regardless of actual payment frequency). Districts must switch treatment (resource↔income) effective the month a payout-status change occurs. This applies to both community and institutional (nursing home) Medicaid eligibility. Framed as eligibility mechanics per 18 NYCRR §360-2.3 / SSI-related methodology.</t>
  </si>
  <si>
    <t>NYSDOH GIS 25 MA/15 (12/23/2025); GIS 98 MA/024 (8/11/1998)</t>
  </si>
  <si>
    <t>https://www.health.ny.gov/health_care/medicaid/publications/docs/gis/25ma15.pdf</t>
  </si>
  <si>
    <t>A retirement fund that is in payout status is subject to income counting rules, regardless of the periodic payment amount. The payments are counted as monthly unearned income, regardless of the actual frequency of the payments, and the principal balance of the retirement fund is not a countable resource. If the retirement fund is not in payout status, the balance of the account is a countable resource.</t>
  </si>
  <si>
    <t>medicaid-payout-status-definition</t>
  </si>
  <si>
    <t>Payout status = "receiving regularly scheduled periodic payments" — ANY payment amount qualifies (since 12/23/2025); no maximization required</t>
  </si>
  <si>
    <t>GIS 25 MA/15 defines it directly: "A retirement fund is in payout status when the individual is receiving regularly scheduled periodic payments." Critically, income-counting treatment applies "regardless of the periodic payment amount" — so a modest regularly scheduled monthly withdrawal now suffices to shelter the principal, where pre-2026 policy required electing the maximum lifetime payment (typically life-expectancy-based). The older GIS 98 MA/024 definition survives for what counts as a retirement fund: "annuities or work-related plans for providing income when employment ends," expressly including IRAs and Keogh plans. Compare topic medicaid-maximization-rescinded for the December 2025 change and its retroactivity limit.</t>
  </si>
  <si>
    <t>NYSDOH GIS 25 MA/15 (12/23/2025)</t>
  </si>
  <si>
    <t>A retirement fund is in payout status when the individual is receiving regularly scheduled periodic payments.</t>
  </si>
  <si>
    <t>medicaid-maximization-rescinded</t>
  </si>
  <si>
    <t>The old "maximize the payout" rule is GONE — rescinded 12/23/2025 by GIS 25 MA/15 (federal 42 CFR §435.608 rulemaking); retroactive redeterminations limited to changes on/after 6/4/2025</t>
  </si>
  <si>
    <t>For ~27 years, GIS 98 MA/024 required Medicaid applicants eligible for periodic retirement benefits to apply for them and to "choose the maximum income payment that could be made available over the individual's life time" as a condition of eligibility. GIS 25 MA/15 rescinds that requirement effective 12/23/2025, following CMS's elimination of the apply-for-other-benefits condition under 42 CFR §435.608 (implemented in NY via 18 NYCRR §360-2.3(c)(1)). A consumer also cannot be required to receive or maximize periodic payments for calculating the NAMI (net available monthly income) contribution under post-eligibility rules, and failure to maximize is not an uncompensated transfer for nursing-home coverage. Where the change applies retroactively, redetermination is limited to changes occurring on or after June 4, 2025. Unchanged: the requirement to apply for Medicare, and the DRA-2005 annuity transfer-of-asset rules in 06 OMM/ADM-5. Any secondary source describing NY's maximization requirement as current is now stale.</t>
  </si>
  <si>
    <t>NYSDOH GIS 25 MA/15; 42 CFR §435.608 (as amended); 18 NYCRR §360-2.3(c)(1)</t>
  </si>
  <si>
    <t>policy guidance included in GIS 98 MA/24, "Medicaid Funds Owned by Applicants/Recipients," that requires a Medicaid A/R who is eligible to receive periodic payments from a retirement fund to apply for the maximum periodic payment available as a condition of Medicaid eligibility is rescinded effective with the release of this GIS.</t>
  </si>
  <si>
    <t>medicaid-roth-payout-status</t>
  </si>
  <si>
    <t>No Roth-specific payout-status rule is published — the generic "regularly scheduled periodic payments" test applies, and since Roth IRAs have no lifetime RMDs the owner must voluntarily start scheduled payments to shelter the principal</t>
  </si>
  <si>
    <t>Neither GIS 98 MA/024 nor GIS 25 MA/15 (nor other published DOH guidance located) distinguishes Roth IRAs from traditional IRAs. The practical wrinkle: a traditional IRA owner past RMD age is typically already receiving periodic payments (RMDs), while a Roth IRA owner never is by default (no lifetime RMDs under IRC §408A(c)(5)) — so an untouched Roth IRA is a countable resource at full withdrawable value. Under the post-12/2025 rule this is easy to cure prospectively: electing any regularly scheduled periodic payment puts the Roth in payout status "regardless of the periodic payment amount," with payments counted as unearned income (for a Roth, those distributions are also NY-income-tax-free if federally qualified). Before 12/23/2025, districts required the maximum lifetime (life-expectancy-based) payout — ambiguous for Roths since no statutory RMD schedule exists; that ambiguity is now moot. Graded medium because the Roth-specific application is inference from the uniform rule, not addressed in published guidance.</t>
  </si>
  <si>
    <t>NYSDOH GIS 25 MA/15; GIS 98 MA/024 (Roth not specifically addressed)</t>
  </si>
  <si>
    <t>A retirement fund is in payout status when the individual is receiving regularly scheduled periodic payments. A retirement fund that is in payout status is subject to income counting rules, regardless of the periodic payment amount.</t>
  </si>
  <si>
    <t>medicaid-community-vs-institutional</t>
  </si>
  <si>
    <t>Same payout-status test in both settings; institutional cases add spousal-resource counting (community spouse's retirement funds count toward the couple's combined resources), NAMI income contribution, and transfer-of-asset review</t>
  </si>
  <si>
    <t>The resource/income treatment of retirement accounts is the same for community and institutional (nursing home) Medicaid. Institutional differences documented in the GIS series: (1) per GIS 98 MA/024 (citing 90 ADM-36), a non-applying/ineligible community spouse's retirement funds ARE counted in the couple's total combined countable resources but are "not considered available to the institutionalized spouse," and are counted first toward the community spouse resource allowance (CSRA); a community spouse was never — and cannot be — required to maximize income from a retirement fund. (2) For nursing-home cases, income (including retirement-fund periodic payments) feeds the NAMI (net available monthly income) contribution under post-eligibility rules; per GIS 25 MA/15 consumers cannot be required to maximize payouts for NAMI purposes and failure to maximize is not an uncompensated transfer. (3) Transfer-of-asset (lookback) review applies to nursing-home coverage; the DRA annuity rules of 06 OMM/ADM-5 remain unchanged. Rules framed as eligibility mechanics only.</t>
  </si>
  <si>
    <t>NYSDOH GIS 98 MA/024 (citing 90 ADM-36); GIS 25 MA/15; 06 OMM/ADM-5</t>
  </si>
  <si>
    <t>https://www.health.ny.gov/health_care/medicaid/publications/docs/gis/98ma024.pdf</t>
  </si>
  <si>
    <t>retirement funds owned by an ineligible or non-applying community spouse are countable for purposes of determining the total combined countable resources of the couple. However, the retirement funds are not considered available to the institutionalized spouse. The retirement fund owned by the community spouse is counted first toward the maximum community spouse resource allowance.</t>
  </si>
  <si>
    <t>inherited-roth-state-tax-free</t>
  </si>
  <si>
    <t>Yes — qualified inherited Roth IRA distributions are New York-tax-free; NY conforms fully to federal Roth treatment (and NYC/Yonkers follow)</t>
  </si>
  <si>
    <t>TSB-M-98(7)I (12/24/1998, still the controlling DTF guidance on Roth IRAs): "New York conforms in all respects to the federal income tax treatment of Roth IRAs," and distribution income is exempt from NY tax if exempt from federal tax. Death is a federal qualifying event (IRC §408A(d)(2)(A)(ii)), so a beneficiary's distributions after the decedent's 5-year clock has run are excluded from federal AGI and therefore never enter NY AGI — nothing to subtract, no form entry needed. Conversely, a NON-qualified inherited Roth distribution (earnings out before the 5-year clock runs) that is federally taxable is also NY/NYC-taxable. The memo predates inherited-IRA-specific federal changes (SECURE 10-year rule) but its conformity principle is unaffected; the state has issued no superseding Roth memo. Nonresident beneficiaries: Roth IRA amounts are excluded from NY source income under 4 U.S.C. §114.</t>
  </si>
  <si>
    <t>TSB-M-98(7)I (12/24/1998); NY Tax Law §612(a) federal conformity; IRC §408A(d)</t>
  </si>
  <si>
    <t>Income distributed from a Roth IRA is exempt from tax if it is exempt from federal income tax. If a Roth IRA distribution is subject to federal tax because it was not a qualified distribution, it is also subject to state and city taxes.</t>
  </si>
  <si>
    <t>inherited-decedent-exclusion-beneficiaries</t>
  </si>
  <si>
    <t>The decedent's $20,000 pension/annuity exclusion passes to beneficiaries REGARDLESS of the beneficiary's age, if the decedent would have qualified had they lived</t>
  </si>
  <si>
    <t>Relevant to inherited traditional IRAs and non-qualified inherited Roth amounts (qualified inherited Roth distributions need no exclusion — they're already NY-exempt). DTF's retired-persons page (updated 2025-10-20): a beneficiary receiving pension and annuity income of a deceased individual may take the subtraction regardless of the beneficiary's own age, provided the decedent would have been entitled to it had they lived. If the decedent would have turned 59½ during the tax year, only income received on/after that hypothetical date qualifies, capped at $20,000. The same rule appears in TSB-M-02(9)I (2002). The decedent-attributable exclusion the beneficiary claims must first be reduced by whatever the decedent's own final NY return subtracted for the same tax year. Statutory basis: Tax Law §612(c)(3-a). The $20,000 figure is not indexed and is current for 2025-instructions-era guidance.</t>
  </si>
  <si>
    <t>NY Tax Law §612(c)(3-a); DTF Information for retired persons; TSB-M-02(9)I</t>
  </si>
  <si>
    <t>If you receive pension and annuity income of a deceased individual, you may take this subtraction (to the extent the distributions are included in your federal adjusted gross income), regardless of your age, if the deceased would have been entitled to it had the deceased continued to live.</t>
  </si>
  <si>
    <t>inherited-exclusion-allocation</t>
  </si>
  <si>
    <t>Multiple beneficiaries split ONE $20,000/year exclusion in proportion to their share of the inherited account VALUE at inheritance — not by who takes distributions</t>
  </si>
  <si>
    <t>DTF's published allocation mechanics: each beneficiary's share = $20,000 × (value of pensions/annuities inherited by that beneficiary ÷ total value inherited by all beneficiaries), and "the beneficiaries must allocate the maximum exclusion in the same ratio as the total original inheritance is shared" regardless of the distributions each actually takes in a year. DTF's worked Example 2: A inherits 50% of a $100K IRA + 75% of a $400K pension ($350K of $500K = 70%) → capped at $14,000/yr; B ($150K = 30%) → $6,000/yr. The decedent's own final-year use also comes off the top (Example 1: decedent excluded $9,000 in the death year → beneficiaries split the remaining $11,000 by inheritance ratio). The combined total of decedent + all beneficiaries can never exceed $20,000 annually. This allocation applies to the decedent-attributable exclusion for inherited IRAs/pensions/annuities as a class.</t>
  </si>
  <si>
    <t>NY Tax Law §612(c)(3-a); DTF Information for retired persons (updated 2025-10-20)</t>
  </si>
  <si>
    <t>Each beneficiary's share of the $20,000 exclusion is determined by multiplying $20,000 by a fraction whose numerator is the value of the pensions and annuities inherited by the beneficiary, and whose denominator is the total value inherited by all beneficiaries of the deceased individual's pensions and annuities. The total exclusion of the deceased individual and all beneficiaries cannot exceed $20,000 annually.</t>
  </si>
  <si>
    <t>beneficiary-side-state-quirks</t>
  </si>
  <si>
    <t>A beneficiary's own + inherited exclusions still cap at $20,000 total per taxpayer per year; inherited GOVERNMENT pensions stay fully exempt to the beneficiary; surviving spouses get $20,000 each (own + decedent's), not $40,000 on one income stream</t>
  </si>
  <si>
    <t>Three beneficiary-side mechanics from DTF's page: (1) Per-taxpayer ceiling — DTF Example 3: John (60) receives $15,000 from his own pension plus $25,000 as sole beneficiary of a decedent's pension; his maximum total exclusion is $20,000, i.e., the decedent-attributable exclusion does NOT stack on top of a full personal $20,000. (2) Government-pension pass-through — a beneficiary of a deceased officer/employee of the US, NYS, or a local NY government gets the UNLIMITED subtraction on that inherited pension income (no $20K cap, no age test): "If you received pension and annuity income as the beneficiary of a deceased officer or employee of the United States, New York State, or local government within New York State, you may also make this subtraction." (3) Spouses — each spouse gets their own $20,000; unused portions don't transfer, but a widow(er) receiving both their own and the deceased spouse's pension income is "entitled to a maximum pension and annuity exclusion of $20,000 each year" (one combined cap for that person). For inherited Roth IRAs specifically, none of this usually matters: qualified distributions are already fully NY-exempt via federal conformity.</t>
  </si>
  <si>
    <t>NY Tax Law §612(c)(3-a), §612(c)(3)(i); DTF Information for retired persons</t>
  </si>
  <si>
    <t>The maximum pension and annuity income exclusion John is allowed for the tax year is $20,000.</t>
  </si>
  <si>
    <t>programs</t>
  </si>
  <si>
    <t>auto-ira-program-status</t>
  </si>
  <si>
    <t>NY Secure Choice — mandatory auto-IRA, live: launched Oct 2025, 4,499 employers registered / 43,202 funded accounts / $6.4M assets as of 5/31/2026</t>
  </si>
  <si>
    <t>The NY State Secure Choice Savings Program (Gen. Bus. Law Art. 43, §§1300–1316, enacted 2018) was made MANDATORY by the 2021 amendment (S5395A, signed 10/21/2021 as Chapter 452 of the Laws of 2021 — 'PARTICIPATING EMPLOYERS SHALL AUTOMATICALLY ENROLL IN THE PROGRAM EACH OF THEIR EMPLOYEES WHO HAS NOT OPTED OUT'). After a 2025 pilot, Gov. Hochul announced the public launch on Oct 8, 2025. Official board data (June 12, 2026 board meeting): total assets grew $1.27M (3/31/26) → $6.43M (5/31/26); employers registered 2,147 → 4,499; funded accounts 7,026 → 43,202; average contribution rate 3.14%; 30-day opt-out rate 21.86% (May 2026). Program administrator is Vestwell; an 'Annual Wave' plus self-registration for individuals/employees of nonparticipating employers is planned for fall 2026. Board chaired by DTF (Commissioner's designee) with Comptroller and DFS representation.</t>
  </si>
  <si>
    <t>NY Gen. Bus. Law Art. 43 (§§1300–1316); Ch. 452, L.2021 (S5395A, mandatory auto-enrollment)</t>
  </si>
  <si>
    <t>https://securechoice.ny.gov/pdf/06-12-2026/program-updates-06-12-2026.pdf</t>
  </si>
  <si>
    <t>PROGRAM HIGHLIGHTS — $6,427,605 Total assets. 4,499 Employers registered. 43,202 Savers with funded accounts. (spacing normalized from PDF text extraction; figures verbatim)</t>
  </si>
  <si>
    <t>auto-ira-account-type</t>
  </si>
  <si>
    <t>Roth IRA only (IRC §408A) — after-tax; no traditional-IRA option in the program</t>
  </si>
  <si>
    <t>The Board's Policies and Procedures define the program account exclusively as a Roth IRA; GBL §1300 likewise provides '"IRA" shall mean a Roth IRA (individual retirement account).' The Governor's launch release confirms savers get 'portable Roth Individual Retirement Accounts (IRAs) they own and keep.' Because the vehicle is a Roth IRA, all federal Roth IRA rules attach: MAGI phase-outs, annual contribution limits ($7,500 / $8,600 age-50+ for 2026), Roth ordering rules, and no RMDs. Enrollees may also make non-payroll contributions and roll funds in/out per the Internal Revenue Code.</t>
  </si>
  <si>
    <t>NY Gen. Bus. Law §1300; NY Secure Choice Board Policies and Procedures (updated June 17, 2026)</t>
  </si>
  <si>
    <t>https://securechoice.ny.gov/pdf/10-07-2025/policies-procedures.pdf</t>
  </si>
  <si>
    <t>IRA means a Roth individual retirement account, as defined in § 408A of the Internal Revenue Code.</t>
  </si>
  <si>
    <t>auto-ira-default-rate-escalation</t>
  </si>
  <si>
    <t>3% of wages default; auto-escalation is OPT-IN only — +1%/yr up to a saver-selected max, capped at 10%</t>
  </si>
  <si>
    <t>Default contribution rate is 3% of gross wages (GBL §1310 statutory default; restated in Board policies). Enrollees can change to any whole-number percentage at any time, or suspend contributions. Unlike some state auto-IRAs (e.g., CalSavers/OregonSaves), escalation is NOT automatic: 'Enrollees may elect to opt-in for automatic escalation in their contributions, whereby their contribution rate shall increase by not less than one percent of wages at the beginning of each subsequent calendar year following the employee's election up to a maximum rate selected by the employee, not to exceed ten percent of wages.' Default investment: first 30 days in a capital preservation fund, then the Board-selected default option. Actual average contribution rate was 3.14% as of 5/31/2026.</t>
  </si>
  <si>
    <t>NY Gen. Bus. Law §1310; NY Secure Choice Board Policies and Procedures</t>
  </si>
  <si>
    <t>The default contribution rate shall be three percent of an enrolled employee's wages.</t>
  </si>
  <si>
    <t>auto-ira-opt-out</t>
  </si>
  <si>
    <t>30-day initial opt-out window before contributions begin; can opt out (or rejoin) any time after; May 2026 actual opt-out rate 21.86%</t>
  </si>
  <si>
    <t>Employees onboarded by their employer get informational materials, then a 30-day window to opt out before any payroll deduction starts ('Participating employers shall not begin payroll deduction... until after the thirtieth day after the employee's enrollment'). If they don't opt out, a Roth IRA is opened automatically. 'An employee who is enrolled in the program may opt out at any time by giving notice to the program administrator'; opted-out employees may re-enroll at any time. Employers are barred from encouraging or discouraging participation and cannot contribute to accounts. Observed 30-day opt-out rates (official board data): 16.52% (March 2026), 23.20% (April), 21.86% (May).</t>
  </si>
  <si>
    <t>NY Gen. Bus. Law §1309–1310; NY Secure Choice Board Policies and Procedures</t>
  </si>
  <si>
    <t>Opt-out period means the initial 30-day period following the provision of informational materials to an employee during which an employee may opt-out of automatic enrollment into the program before contributions begin.</t>
  </si>
  <si>
    <t>auto-ira-employer-mandate</t>
  </si>
  <si>
    <t>Mandatory for employers with 10+ NY employees, 2+ years in business, no qualified plan in prior 2 years; 2026 registration waves: Mar 18 (30+ EEs), May 15 (15–29), Jul 15 (10–14)</t>
  </si>
  <si>
    <t>Covered employer (Board policies, mirroring GBL §1300): at all times during the previous calendar year employed at least 10 employees in NYS (measured off Form NYS-45 wage-reporting data), in business 2+ years, and no qualified plan (401(a)/(k), 403(a)/(b), 408(k) SEP, 408(p) SIMPLE, 457(b)) offered in the preceding 2 years. Employers with a plan certify exemption via the portal. PEO worksite employees count toward the client employer. The staggered 2026 registration deadlines (March 18 for 30+, May 15 for 15–29, July 15 for 10–14 employees) are published on the program's employer portal (www.newyorksecurechoice.com — bot-blocked; dates corroborated by NYSBA, Mercer, PSCA, and multiple ERISA-firm alerts and consistent with the board's June 2026 'upcoming registration deadlines' updates). GBL Art. 43 contemplates penalties for noncompliance, but specific penalty amounts/enforcement mechanics had not been published in official program guidance as of mid-2026 (education-first posture). Browser-verified 2026-07-18 (in-app browser on the Vestwell-run program portal + help center, which bot-block fetchers). Wave deadlines confirmed VERBATIM from the official help center: 30+ employees register by March 18, 2026; 15-29 by May 15, 2026; 10-14 by July 15, 2026; under 10 employees (or already offering a qualified plan) = certify exemption.</t>
  </si>
  <si>
    <t>NY Gen. Bus. Law §§1300, 1310, 1313; NY Secure Choice Board Policies and Procedures</t>
  </si>
  <si>
    <t>https://newyorksecurechoice.zendesk.com/hc/en-us/articles/35489312153239</t>
  </si>
  <si>
    <t>Eligible employers must register by their applicable deadline: Employers with 30 or more employees: March 18, 2026 Employers with 15 to 29 employees: May 15, 2026 Employers with 10 to 14 employees: July 15, 2026</t>
  </si>
  <si>
    <t>auto-ira-federal-magi-trap</t>
  </si>
  <si>
    <t>Program does NOT screen income — Roth MAGI eligibility ($153K–$168K single / $242K–$252K MFJ phase-out for 2026) is entirely the auto-enrolled saver's responsibility</t>
  </si>
  <si>
    <t>Because Secure Choice accounts are Roth IRAs, the federal MAGI phase-out applies: per IRS (Notice 2025-67 / IR-2025 newsroom release), 'The income phase-out range for taxpayers making contributions to a Roth IRA is increased to between $153,000 and $168,000 for singles and heads of household' and 'between $242,000 and $252,000' MFJ (MFS: $0–$10,000, not indexed). The Board's policies put the burden squarely on the saver — an auto-enrolled high earner (e.g., a second-earner spouse in a high-MFJ-income household at a small employer) who fails to opt out within 30 days will accrue EXCESS Roth contributions, triggering the 6% excise tax per year under IRC §4973 until corrected by withdrawal/recharacterization. Neither the employer (barred from giving advice) nor the program checks MAGI. Fees: $28/yr account fee plus 0.22–0.31% asset-based (per program disclosures). Browser-verified 2026-07-18 (in-app browser on the Vestwell-run program portal + help center, which bot-block fetchers). Saver fee structure confirmed: annual per-account fee of $28 (charged quarterly at $7) plus an annual asset-based fee. Employers are neither required nor permitted to match contributions.</t>
  </si>
  <si>
    <t>IRC §408A(c)(3) + §4973; IRS Notice 2025-67 (2026 COLAs); NY Secure Choice Board Policies and Procedures</t>
  </si>
  <si>
    <t>It shall be the responsibility of the enrollee to determine whether they are eligible to make contributions to an IRA and whether the amount of their contributions to an IRA complies with the contribution limits established under the Internal Revenue Code.</t>
  </si>
  <si>
    <t>auto-ira-city-program-layer</t>
  </si>
  <si>
    <t>NYC 'Retirement Security for All' (Local Laws 51/52 of 2021) is dormant — never implemented; its own §20-1404 stands the city program down once the state mandate covers NYC employers</t>
  </si>
  <si>
    <t>NYC enacted a city auto-IRA in May 2021 (Savings Access New York Retirement Program, NYC Admin. Code §§20-1401–20-1415): employers with 5+ NYC employees, 2+ years in operation, no plan; default contribution 5% of wages; IRA defined as 'either an individual retirement account or individual retirement annuity established under section 408 (traditional) or 408A (Roth).' But §20-1404 lets the board decline implementation if the state acts — which it did. Additionally, the city law's 'retirement plan' definition expressly includes 'the New York state secure choice savings program established pursuant to section 1301 of the general business law,' so employers facilitating state Secure Choice fall outside 'covered employer.' No city retirement savings board has stood up the program; as of mid-2026 there is no operating NYC-level auto-IRA — NYC employers follow the state program (which reaches only 10+ employees, leaving NYC's nominal 5–9-employee tier uncovered in practice).</t>
  </si>
  <si>
    <t>NYC Admin. Code §§20-1401, 20-1403, 20-1404 (L.L. 2021/051, eff. 8/9/2021); companion L.L. 2021/052</t>
  </si>
  <si>
    <t>https://intro.nyc/local-laws/2021-51</t>
  </si>
  <si>
    <t>the board shall not implement a retirement savings program as set forth by this chapter if: a. the board certifies to the mayor and speaker in writing that the state establishes a retirement savings program that requires a substantial portion of employers who would otherwise be covered employers to offer to their employees the opportunity to contribute to accounts through payroll deduction or other method of contribution</t>
  </si>
  <si>
    <t>529-deduction</t>
  </si>
  <si>
    <t>NY 529 state-tax subtraction: up to $5,000/yr (single) / $10,000 (MFJ); account-owner only; no carryforward of excess</t>
  </si>
  <si>
    <t>Contributions by the account owner to NY's 529 program are subtracted from NY AGI on Form IT-201 line 30, capped at $5,000 ($10,000 MFJ) per year under NY Tax Law §612(c)(32). It is a deduction (subtraction), not a credit; amounts above the cap do not carry forward. Only contributions to New York's own plans (Direct Plan / Advisor-Guided) qualify. The deduction is subject to RECAPTURE (addback to NY income) on NY nonqualified withdrawals and on rollovers to another state's 529 plan — but since Sept 5, 2024, NOT on Roth IRA rollovers (see 529-roth-rollover cell).</t>
  </si>
  <si>
    <t>NY Tax Law §612(c)(32); Form IT-201 line 30 (DTF instructions)</t>
  </si>
  <si>
    <t>https://www.nysaves.org/home/why-ny-529-direct-plan/tax-benefits.html</t>
  </si>
  <si>
    <t>New York taxpayers can deduct up to $5,000 annually—or $10,000 if married filing jointly.</t>
  </si>
  <si>
    <t>529-roth-rollover-state-treatment</t>
  </si>
  <si>
    <t>QUALIFIED at the NY level since Sept 5, 2024 (Ch. 310, L.2024) — no deduction recapture, no NY tax on earnings; pre-9/5/2024 rollovers were NONQUALIFIED</t>
  </si>
  <si>
    <t>STALE-LEAD CORRECTION: NY originally treated SECURE 2.0 §126 529→Roth rollovers as NY NONQUALIFIED withdrawals (March 2024 Disclosure Booklet supplement: 'Any such rollover will be considered a New York Nonqualified Withdrawal and will require the recapture of any New York State tax benefits that had accrued on contributions'). That was superseded by A.10209/S.9701 (McDonald/Stavisky), signed as Chapter 310 of the Laws of 2024, amending Education Law §695-b(9) to add as a qualified withdrawal: 'to make a rollover to a Roth Individual Retirement Account as provided for in section 529(c)(3)(E)' (and qualified education loan payments under §529(c)(9)). The Direct Plan's October 2024 supplement (compiled in the current Disclosure Booklet) implements it, and the current booklet states the earnings portion of a New York Qualified Withdrawal 'is not subject to New York State taxes.' Federal conditions still apply (per the plan's Roth rollover form): account open 15+ years; contributions/earnings from the last 5 years excluded; capped at the beneficiary's annual IRA contribution limit; $35,000 lifetime per beneficiary; receiving Roth IRA must be in the beneficiary's name. Rollovers executed BEFORE 9/5/2024 remain subject to the old recapture treatment for that year.</t>
  </si>
  <si>
    <t>NY Educ. Law §695-b(9)(c) as amended by Ch. 310, L.2024 (S.9701/A.10209); NY 529 Direct Plan Disclosure Booklet supplements (Oct 2024, Oct 2025)</t>
  </si>
  <si>
    <t>https://cdn.unite529.com/jcdn/files/NYD/pdfs/DisclosureBooklet.pdf</t>
  </si>
  <si>
    <t>QUALIFIED LOAN REPAYMENTS AND ROTH IRA ROLLOVER TREATMENT — Effective September 5, 2024, New York State law is amended to include distributions for Qualified Loan Repayments and Roth IRA Rollovers as New York Qualified Withdrawals.</t>
  </si>
  <si>
    <t>529-k12-credentialing-state-treatment</t>
  </si>
  <si>
    <t>K-12 tuition withdrawals = NY NONQUALIFIED (recapture + NY tax on earnings); OBBBA expanded K-12/credentialing expenses = 'not yet determined' by DTF</t>
  </si>
  <si>
    <t>Context for the 529 cluster: unlike the now-favorable Roth rollover treatment, DTF holds that K-12 tuition distributions are NOT NY qualified withdrawals — they trigger recapture of prior NY deductions and NY tax on the earnings portion, even though federal law allows up to $10,000/yr ($20,000 effective Jan 1, 2026 under OBBBA). Per the plan's October 2025 supplement, DTF 'has not yet determined' the NY treatment of OBBBA's expanded non-tuition K-12 expenses and postsecondary Credentialing Expenses. Planning consequence: a New Yorker choosing between spending leftover 529 money on K-12/credentialing vs. rolling it to the beneficiary's Roth IRA faces recapture on the former and none on the latter.</t>
  </si>
  <si>
    <t>NY Educ. Law §695-b(9); NY 529 Direct Plan Supplement dated October 2025</t>
  </si>
  <si>
    <t>DTF has determined that K-12 tuition expenses are not New York State Qualified Withdrawals. However, DTF has not yet determined whether a distribution to pay K–12 Expenses other than K-12 tuition or Credentialing Expenses</t>
  </si>
  <si>
    <t>property-tax-basic-star</t>
  </si>
  <si>
    <t>Basic STAR: income ≤ $500,000 (credit) / ≤ $250,000 (exemption); exempts first $30,000 of home full value from school tax</t>
  </si>
  <si>
    <t>Basic STAR (RPTL §425) has no age limit but hard income caps: '$500,000 or less for the STAR credit' and '$250,000 or less for the STAR exemption' (the exemption is closed to new applicants; new homeowners get the credit/check). STAR 'income' = federal AGI minus the taxable amount of total IRA distributions (see the conversion-nuance cell — an IRA→Roth conversion is subtracted back OUT, but a 401(k)/403(b)→Roth IRA conversion is not). A very large employer-plan Roth conversion that pushes the two-year-prior income over $500K forfeits that year's Basic STAR credit entirely — a cliff, not a phase-out. Basic STAR 'is based on the first $30,000 of the full value of a home' (tax.ny.gov Types of STAR).</t>
  </si>
  <si>
    <t>NY Real Prop. Tax Law §425; NY Tax Law §606(eee) (STAR credit)</t>
  </si>
  <si>
    <t>https://www.tax.ny.gov/pit/property/star/eligibility.htm</t>
  </si>
  <si>
    <t>Income means federal adjusted gross income minus the taxable amount of total distributions from IRAs</t>
  </si>
  <si>
    <t>property-tax-enhanced-star</t>
  </si>
  <si>
    <t>Enhanced STAR (65+): 2026 income limit $110,750 ($113,550 for 2027), measured on income from 2 years prior; exempts first $88,500 of home value (2026-27 school year) vs Basic's $30,000</t>
  </si>
  <si>
    <t>Enhanced STAR income limits per DTF: 'For 2026 benefits: $110,750 or less' and 'For 2027 benefits: $113,550 or less' (the ~$107K figure in the lead was the 2025 limit — $107,300; do not reuse). Income = FAGI minus taxable IRA distributions, from the return two years prior (2026 benefit ← 2024 Form 1040: line 11 minus line 4b). It is a hard cliff: $1 over drops a senior to Basic STAR. Cost of falling off: exempt full value falls from $88,500 to $30,000 (2026-27 school year), i.e., $58,500 more of value taxed at the school rate — at typical NY school tax rates of roughly 1.5–2.5% of full value that is on the order of $900–$1,500+/yr (derived illustration; actual savings vary by district and are also capped year-over-year; NYC's school-tax component yields smaller dollar amounts). New for 2026: the limit applies to the combined incomes of only the owners and spouses who primarily reside at the property, and DTF now auto-upgrades eligible Basic STAR exemption recipients at 65 (Enhanced STAR requires enrollment in the Income Verification Program, RP-425-IVP).</t>
  </si>
  <si>
    <t>NY Real Prop. Tax Law §425(4); tax.ny.gov Types of STAR ($88,500 / $30,000 exempt values, 2026-27)</t>
  </si>
  <si>
    <t>For 2026 benefits: $110,750 or less; For 2027 benefits: $113,550 or less</t>
  </si>
  <si>
    <t>star-income-definition-conversion-nuance</t>
  </si>
  <si>
    <t>NY STAR quirk: Roth conversions FROM an IRA do NOT count toward STAR income (line 4b is subtracted); conversions from a 401(k)/403(b)/employer plan DO count</t>
  </si>
  <si>
    <t>Because STAR income is defined as 'federal adjusted gross income minus the taxable amount of total distributions from IRAs,' and DTF's own worksheet instruction is to subtract Form 1040 'line 4b (taxable portion of IRA distributions) from line 11 (your federal adjusted gross income),' a traditional-IRA→Roth-IRA conversion — which is reported on line 4b as a taxable IRA distribution — is mechanically excluded from STAR income. A senior can therefore execute even a large IRA-based Roth conversion without endangering Enhanced STAR ($110,750 limit for 2026). By contrast, a Roth conversion sourced from an employer plan (401(k)/403(b)/457 → Roth IRA, or an in-plan Roth conversion) lands on the pension line (1040 line 5b), is NOT subtracted, and counts in full — two years later it can knock the senior off Enhanced STAR (or, if enormous, off the Basic credit's $500K cap). Same asymmetry applies by default to the RPTL §467 senior exemption (see that cell). This is the single most actionable NY-specific conversion-sequencing fact: roll employer money to a traditional IRA first, then convert, if STAR/§467 eligibility matters.</t>
  </si>
  <si>
    <t>NY Real Prop. Tax Law §425(4)(b) income definition; DTF STAR eligibility guidance; IRS Form 1040 line mechanics</t>
  </si>
  <si>
    <t>line 4b (taxable portion of IRA distributions) from line 11 (your federal adjusted gross income)</t>
  </si>
  <si>
    <t>property-tax-senior-exemption-467</t>
  </si>
  <si>
    <t>RPTL §467 senior exemption (65+): 50% off assessed value at locality-set income limit ($3,000–$50,000 max); sliding scale down to 5% at $58,400; IRA distributions EXCLUDED from income by default (locality may opt in)</t>
  </si>
  <si>
    <t>Separate from (and stackable with) Enhanced STAR: each county/city/town/village/school district chooses whether to offer the §467 exemption and sets its 50%-exemption income ceiling 'at any figure between $3,000 and $50,000.' Localities may adopt a sliding scale extending partial exemptions above the base limit — at the $50,000 maximum: 20% exemption at $55,700, 10% at $57,500, 5% at $58,400 (DTF-published schedule). Income definition (current DTF guidance, post-2024 alignment with STAR): FAGI with modifications — 'Distributions from an individual retirement account or individual retirement annuity included in your FAGI are not considered income' UNLESS the locality opts to include them; Social Security not in FAGI is counted unless the locality opts out; net losses capped; localities may allow deduction of unreimbursed medical/prescription costs. Roth-conversion exposure therefore depends on the source (employer-plan conversions always count; IRA conversions count only in opt-in localities) AND on the municipality's chosen limits. Cost of tripping it: up to half the property's assessed value returns to the tax rolls across every taxing jurisdiction that granted it — routinely several thousand dollars/yr downstate (e.g., NYC's version, SCHE, uses the sliding scale to $58,399). Because limits are locality-specific, verify with the local assessor.</t>
  </si>
  <si>
    <t>NY Real Prop. Tax Law §467; Form RP-467 / RP-467-Wkst (DTF)</t>
  </si>
  <si>
    <t>https://www.tax.ny.gov/pit/property/exemption/seniorexempt.htm</t>
  </si>
  <si>
    <t>Distributions from an individual retirement account or individual retirement annuity included in your FAGI are not considered income</t>
  </si>
  <si>
    <t>benefit-cliff-epic-prescription</t>
  </si>
  <si>
    <t>EPIC senior Rx program (65+): hard income caps $75,000 single / $100,000 married; Fee Plan ≤ $20,000/$26,000; Part D premium help ≤ $23,000/$29,000</t>
  </si>
  <si>
    <t>EPIC (Elderly Pharmaceutical Insurance Coverage, Elder Law Art. 2, Title 3) supplements Medicare Part D drug costs for 325,000+ NY seniors. Two tiers: Fee Plan for income up to $20,000 single/$26,000 married; Deductible Plan for $20,001–$75,000 single / $26,001–$100,000 married — above that, ineligible (cliff). EPIC also pays Part D premiums for members with income up to $23,000/$29,000. Income is prior-calendar-year based and 'EPIC verifies information with the Social Security Administration and the New York State Department of Taxation and Finance' — i.e., against the state tax return, where a Roth conversion (IRA- or plan-sourced) is fully included in income; a conversion that lifts a senior over $75K/$100K can cost the following year's EPIC eligibility (deductible tiers within the plan also scale with income). The health.ny.gov pages do not publish a granular statutory income definition, so the exact countable-income mechanics carry some uncertainty; the dollar limits themselves are current per the DOH site (2026 program highlights posted).</t>
  </si>
  <si>
    <t>NY Elder Law §§240–247 (EPIC); NYS DOH EPIC program pages (2026)</t>
  </si>
  <si>
    <t>https://www.health.ny.gov/health_care/epic/</t>
  </si>
  <si>
    <t>The Fee Plan is for members with income up to $20,000 if single or $26,000 if married. The Deductible Plan is for members with incomes ranging from $20,001 to $75,000 if single or $26,001 to $100,000 if married.</t>
  </si>
  <si>
    <t>benefit-cliff-circuit-breaker-it214</t>
  </si>
  <si>
    <t>NY real property tax credit (Form IT-214): income ≤ $18,000 (not indexed); refundable credit up to $375 (65+) / $75 (under 65) — any Roth conversion income can zero it</t>
  </si>
  <si>
    <t>New York's property-tax circuit breaker (Tax Law §606(e)) is tiny and its income test is ancient and unindexed: per DTF, eligibility requires that 'your federal adjusted gross income is $18,000 or less' (the statute's 'household gross income' concept aggregates all household members' income), plus property-value/rent caps ($85,000 full value; average monthly rent ≤ $450 excluding utilities). Maximum credit: $375 for filers 65+, $75 otherwise; refundable even with no tax due. Because the threshold is so low, ANY taxable Roth conversion — IRA-sourced or plan-sourced, there is no IRA carve-out here — counts toward the limit and can eliminate the credit for very-low-income seniors. Worst case is small in dollars ($375) but it is a pure cliff. Related NYC-only cliffs keyed to income that conversions can also trip (not separately sourced here): SCRIE/DRIE rent-freeze programs ($50,000 household income) and the SCHE homeowner exemption (§467-based, sliding scale to $58,399).</t>
  </si>
  <si>
    <t>NY Tax Law §606(e); Form IT-214 and instructions (DTF)</t>
  </si>
  <si>
    <t>https://www.tax.ny.gov/pit/credits/real_property_tax_credit.htm</t>
  </si>
  <si>
    <t>your federal adjusted gross income is $18,000 or less</t>
  </si>
  <si>
    <t>protection</t>
  </si>
  <si>
    <t>creditor-protection-statute</t>
  </si>
  <si>
    <t>Exempt — CPLR §5205(c)(2) names IRC §408A (Roth) accounts explicitly; treated as spendthrift trusts, no dollar cap</t>
  </si>
  <si>
    <t>Outside bankruptcy, New York exempts Roth IRAs from money-judgment enforcement. CPLR §5205(c)(2) deems accounts "qualified as an individual retirement account under section four hundred eight or section four hundred eight A" of the IRC (i.e., traditional AND Roth IRAs, plus Keogh, §401 and §457 plans, and rollovers under §§402(a)(5), 403(a)(4), 408(d)(3) or 408A) to be trusts created by a person other than the judgment debtor, and §5205(c)(3) makes them "conclusively presumed to be spendthrift trusts under this section and the common law of the state of New York for all purposes." There is no dollar cap on the state exemption. Roth IRAs are covered explicitly by statute — no reliance on interpretation is needed for owned (non-inherited) accounts.</t>
  </si>
  <si>
    <t>NY CPLR §5205(c)(2), (c)(3)</t>
  </si>
  <si>
    <t>https://www.nysenate.gov/legislation/laws/CVP/5205</t>
  </si>
  <si>
    <t>which is qualified as an individual retirement account under section four hundred eight or section four hundred eight A of the United States Internal Revenue Code of 1986, as amended</t>
  </si>
  <si>
    <t>creditor-protection-exceptions</t>
  </si>
  <si>
    <t>Exceptions: additions within 90 days of the claim; voidable transfers (DCL Art. 10); QDROs and support/alimony/maintenance arrears</t>
  </si>
  <si>
    <t>Three statutory carve-outs: (1) 90-day rule — CPLR §5205(c)(5) strips the exemption from contributions "made after the date that is ninety days before the interposition of the claim on which such judgment was entered"; (2) fraudulent/voidable transfers — additions "deemed to be voidable transactions under article ten of the debtor and creditor law" (New York's Uniform Voidable Transactions Act) are not exempt; (3) domestic relations — §5205(c)(4) says the exemption "shall not impair any rights an individual has under a qualified domestic relations order" or "any order of support, alimony or maintenance ... to enforce arrears/past due support." The statute contains no special carve-out for state tax claims, but federal tax levies are a separate matter: IRS levy power under IRC §6334 is not limited by state exemption statutes, so CPLR 5205(c) does not shield a Roth IRA from a federal tax levy.</t>
  </si>
  <si>
    <t>NY CPLR §5205(c)(4), (c)(5)</t>
  </si>
  <si>
    <t>Additions to an asset described in paragraph two of this subdivision shall not be exempt from application to the satisfaction of a money judgment if (i) made after the date that is ninety days before the interposition of the claim on which such judgment was entered, or (ii) deemed to be voidable transactions under article ten of the debtor and creditor law.</t>
  </si>
  <si>
    <t>creditor-protection-vs-federal-bankruptcy</t>
  </si>
  <si>
    <t>In bankruptcy, NY debtors may elect NY exemptions (uncapped, 90-day lookback) or federal §522 (capped ~$1.71M for non-rollover IRAs)</t>
  </si>
  <si>
    <t>New York is an election state: Debtor &amp; Creditor Law §285 lets an individual debtor exempt property under 11 U.S.C. §522 "in lieu of" the New York exemptions. Trade-offs: the NY CPLR §5205(c) exemption has no dollar cap but excludes contributions made within 90 days of the underlying claim; the federal scheme (11 U.S.C. §522(b)(3)(C)/(d)(12)) exempts retirement funds in tax-exempt accounts but §522(n) caps aggregate IRA+Roth IRA exemptions (excluding employer-plan rollovers) at $1,711,975 for cases filed 4/1/2025–3/31/2028 (Judicial Conference COLA). For most Roth owners the NY exemption is broader; the federal election matters mainly when the 90-day/voidable-transfer carve-outs bite.</t>
  </si>
  <si>
    <t>NY Debtor &amp; Creditor Law §285; 11 U.S.C. §522(b)(3)(C), (n)</t>
  </si>
  <si>
    <t>https://www.nysenate.gov/legislation/laws/DCD/285</t>
  </si>
  <si>
    <t>an individual debtor may opt to exempt from property of the estate such property as is permitted to be exempted pursuant to section five hundred twenty-two of title eleven of the United States Code in lieu of such property as is permitted to be exempted pursuant to the applicable provisions of this article</t>
  </si>
  <si>
    <t>inherited-ira-protection</t>
  </si>
  <si>
    <t>Not protected in bankruptcy — In re Todd, 585 B.R. 297 (Bankr. N.D.N.Y. 2018), aff'd 596 B.R. 79 (N.D.N.Y. 2019); outside bankruptcy the First Department is internally split — Cohen Goldstein (2021, exempt) vs Storch Amini (2023, not exempt, declining to follow Cohen Goldstein); no NY Court of Appeals ruling, so unsettled statewide</t>
  </si>
  <si>
    <t>Post-Clark v. Rameker, 573 U.S. 122 (2014), the leading New York bankruptcy decision is In re Todd, 585 B.R. 297 (Bankr. N.D.N.Y. Mar. 23, 2018): the debtor's ~$800K IRA inherited from her mother was held NOT exempt under CPLR §5205(c)(1)-(2) and not a §5205(c)(3) spendthrift trust; affirmed, Todd v. Endurance Am. Ins. Co., 596 B.R. 79 (N.D.N.Y. Jan. 17, 2019) (No. 1:18-cv-00420). Outside bankruptcy, New York appellate authority exists but conflicts within the First Department, in the scenario where the deceased IRA owner was the judgment debtor and her creditor pursued the account after it passed to the beneficiary: Cohen Goldstein, LLP v Schlachet, 200 AD3d 407 (1st Dept 2021) held "Nothing in the language of CPLR 5205 (c) (2) excludes from the scope of the exemption an IRA inherited by a beneficiary from a deceased judgment debtor," but Storch Amini P.C. v Schlachet, 219 AD3d 419 (1st Dept 2023) held the decedent judgment debtor's IRA "ceased to be exempt... upon her death" (assets no longer "held in trust for a judgment debtor") and that Cohen Goldstein "should not be followed," allowing post-death IRA transfers to be attacked as fraudulent conveyances. Neither Schlachet case decides the Todd scenario (beneficiary's OWN creditors reaching an inherited IRA), and no NY Court of Appeals or Second Circuit decision exists — that question remains without controlling statewide authority. Todd involved a traditional inherited IRA; its reasoning (holder cannot contribute, must draw down, penalty-free withdrawal) extends to inherited Roth IRAs, and §5205(c)(2) treats §408 and §408A accounts identically. Distinguish the surviving spouse who rolls an inherited Roth into their own Roth IRA — that account becomes the spouse's own and gets full §5205(c) protection. Verify-pass corrected 2026-07-18 (adversarial re-verification, official-source evidence).</t>
  </si>
  <si>
    <t>In re Todd, 585 B.R. 297 (Bankr. N.D.N.Y. 2018), aff'd, Todd v. Endurance Am. Ins. Co., No. 1:18-cv-00420 (N.D.N.Y. Jan. 17, 2019); Clark v. Rameker, 573 U.S. 122 (2014)</t>
  </si>
  <si>
    <t>https://www.nycourts.gov/REPORTER/3dseries/2023/2023_04351.htm</t>
  </si>
  <si>
    <t>The decedent judgment debtor's Individual Retirement Account (IRA) ceased to be exempt from application to the satisfaction of plaintiff's judgment upon her death, whereupon the assets of the IRA were no longer "held in trust for a judgment debtor" (CPLR 5205 [c] [1]). To the extent Cohen Goldstein, LLP v Schlachet (200 AD3d 407 [1st Dept 2021]) held to the contrary, that holding should not be followed.</t>
  </si>
  <si>
    <t>estate-tax-exclusion</t>
  </si>
  <si>
    <t>$7,350,000 NY basic exclusion for deaths in 2026 (was $7,160,000 in 2025); return required if federal gross estate + includible gifts exceed it</t>
  </si>
  <si>
    <t>New York imposes its own estate tax (Tax Law Article 26). The Department of Taxation and Finance publishes the indexed basic exclusion amount: $7,350,000 for dates of death January 1 – December 31, 2026 ($7,160,000 for 2025). Statutory mechanics: Tax Law §952(c) sets a $5,000,000 base indexed by cost-of-living adjustment (2010 CPI base year, rounded to the nearest $10,000). A resident estate must file Form ET-706 when the federal gross estate plus includible (added-back) gifts exceeds the BEA. Unlike the federal exclusion ($15,000,000 in 2026), the NY exclusion is roughly half — many estates untouched federally still owe NY estate tax.</t>
  </si>
  <si>
    <t>NY Tax Law §952(c); NYS DTF Estate Tax page (basic exclusion table)</t>
  </si>
  <si>
    <t>https://www.tax.ny.gov/pit/estate/etidx.htm</t>
  </si>
  <si>
    <t>January 1, 2026, through December 31, 2026 $7,350,000</t>
  </si>
  <si>
    <t>estate-tax-cliff</t>
  </si>
  <si>
    <t>105% cliff — a NY taxable estate over $7,717,500 (105% of the 2026 BEA) loses the ENTIRE exclusion and is taxed from dollar one</t>
  </si>
  <si>
    <t>New York's exclusion works as a credit that vanishes rather than a true exemption. Tax Law §952(c) allows the applicable credit only for estates up to the basic exclusion amount, rapidly phases it out via a declining-fraction formula for estates between 100% and 105% of the BEA, and then: "no credit shall be allowed to the estate of any decedent whose New York taxable estate exceeds one hundred five percent of the basic exclusion amount." For 2026 deaths: at or below $7,350,000 no NY estate tax; between $7,350,000 and $7,717,500 the credit phases out so steeply that effective marginal rates exceed 100%; above $7,717,500 the whole taxable estate — not just the excess — is taxed. A large Roth IRA that pushes an estate just past the cliff can trigger tax on the entire estate.</t>
  </si>
  <si>
    <t>NY Tax Law §952(c)</t>
  </si>
  <si>
    <t>https://www.nysenate.gov/legislation/laws/TAX/952</t>
  </si>
  <si>
    <t>no credit shall be allowed to the estate of any decedent whose New York taxable estate exceeds one hundred five percent of the basic exclusion amount</t>
  </si>
  <si>
    <t>estate-tax-rate-schedule</t>
  </si>
  <si>
    <t>Graduated 3.06%–16%; top rate 16% on the NY taxable estate over $10,100,000</t>
  </si>
  <si>
    <t>Tax Law §952(b) sets a graduated rate table beginning at 3.06% on the first $500,000 of NY taxable estate and topping out at 16.0% of the excess over $10,100,000. The bracket dollar amounts are fixed in statute (not indexed). Combined with the 105% cliff, estates modestly above the exclusion face very high effective rates on the marginal dollars, while the nominal top statutory rate remains 16%.</t>
  </si>
  <si>
    <t>NY Tax Law §952(b)</t>
  </si>
  <si>
    <t>16.0% of excess over $10,100,000</t>
  </si>
  <si>
    <t>estate-tax-roth-includible</t>
  </si>
  <si>
    <t>Yes — NY starts from the FEDERAL gross estate, which includes Roth IRA balances; no NY retirement-account carve-out</t>
  </si>
  <si>
    <t>The NY gross estate of a resident decedent is built on the federal gross estate (Tax Law §954), and Roth IRAs are includible in the federal gross estate (IRC §§2033/2039) — Roth's income-tax-free character does not remove it from transfer-tax base. The 2025-period Form ET-706 instructions state the filing test as federal gross estate plus includible gifts vs. the BEA, with no exclusion for IRAs or Roth IRAs. Practical effect: beneficiaries inherit Roth dollars free of income tax, but the balance still counts toward the $7.35M exclusion and the 105% cliff. (Quote below is from the current ET-706 instructions, which cover dates of death on/after Jan 1 2025 and cite the 2025 BEA; the 2026 BEA of $7,350,000 is published on the DTF estate tax page.)</t>
  </si>
  <si>
    <t>NY Tax Law §954(a); Form ET-706-I; IRC §§2033, 2039</t>
  </si>
  <si>
    <t>https://www.tax.ny.gov/pdf/current_forms/et/et706i.pdf</t>
  </si>
  <si>
    <t>must file a NYS estate tax return if the total of the federal gross estate plus any includible taxable gifts made while the individual was a resident of New York State exceeds the New York State basic exclusion amount ($7,160,000) applicable for dates of death on or after January 1, 2025</t>
  </si>
  <si>
    <t>estate-tax-portability</t>
  </si>
  <si>
    <t>No portability — NY does not conform to federal DSUE; a deceased spouse's unused NY exclusion is lost</t>
  </si>
  <si>
    <t>The Form ET-706 instructions state flatly that New York's estate tax law "does not conform with the federal portability rule," so a federal DSUE election (Reg. §20.2010-2(a)(7)(ii) amounts reported on federal Form 706) has no effect for NY purposes; DTF's TSB-M-15(4)M (Oct. 27, 2015) elaborates. Each spouse's $7.35M (2026) exclusion is use-it-or-lose-it. Married couples with large Roth balances therefore rely on lifetime balancing of assets and credit-shelter (bypass) trust planning rather than portability — a first-to-die estate that passes everything outright to the surviving spouse wastes the first exclusion and can push the survivor's estate over the 105% cliff.</t>
  </si>
  <si>
    <t>Form ET-706-I; TSB-M-15(4)M</t>
  </si>
  <si>
    <t>Since New York State Estate Tax Law does not conform with the federal portability rule, any amounts that are subject to the special rule of Regulation § 20.2010-2(a)(7)(ii) that is reported on line 23 of part V - Recapitulation, federal Form 706 do not apply for New York State. See TSB-M-15(4)M for more details.</t>
  </si>
  <si>
    <t>inheritance-tax</t>
  </si>
  <si>
    <t>None — New York has no inheritance tax; beneficiaries (any class) owe no NY tax on receiving an IRA or Roth IRA</t>
  </si>
  <si>
    <t>New York imposes only an estate tax, paid by the estate. The current NY Tax Law contains a single death-tax article — "ARTICLE 26 Estate Tax" (§§951–999-a) — and no inheritance-tax article; there are no beneficiary-class exemptions to report because no tax attaches to the beneficiary. An inherited Roth IRA therefore reaches the beneficiary with no NY inheritance levy, and qualified Roth distributions are also free of NY income tax (NY follows federal income-tax treatment of qualified Roth distributions). Note the account balance may still have generated estate tax at the estate level (see estate-tax-roth-includible).</t>
  </si>
  <si>
    <t>NY Tax Law (article listing — Article 26 is the only death-transfer tax; no inheritance-tax article exists)</t>
  </si>
  <si>
    <t>https://www.nysenate.gov/legislation/laws/TAX</t>
  </si>
  <si>
    <t>ARTICLE 26 Estate Tax</t>
  </si>
  <si>
    <t>gift-tax</t>
  </si>
  <si>
    <t>None — NY's gift tax was repealed for gifts made after December 31, 1999</t>
  </si>
  <si>
    <t>New York formerly taxed lifetime gifts under Tax Law Article 26-A; per the state's own Form TP-400 instructions, "The gift tax is repealed for gifts made after December 31, 1999" (Ch. 389, L. 1997). No gift-tax article appears in the current Tax Law. Lifetime gifting of Roth-withdrawal proceeds thus triggers no NY gift tax — but gifts made within three years of death can be pulled back into the NY estate tax base (see gift-addback), so deathbed gifting is not a clean escape.</t>
  </si>
  <si>
    <t>Ch. 389, L. 1997 (repealing Tax Law Art. 26-A); Form TP-400-I</t>
  </si>
  <si>
    <t>https://www.tax.ny.gov/pdf/current_forms/et/tp400i.pdf</t>
  </si>
  <si>
    <t>The gift tax is repealed for gifts made after December 31, 1999.</t>
  </si>
  <si>
    <t>gift-addback</t>
  </si>
  <si>
    <t>3-year gift addback — taxable gifts made within 3 years of death are added to the NY gross estate (deaths before Jan 1, 2032)</t>
  </si>
  <si>
    <t>Tax Law §954(a)(3) increases the NY gross estate by any IRC §2503 taxable gift not already in the federal gross estate "made during the three year period ending on the decedent's date of death." Exceptions: gifts made while the decedent was not a NY resident; gifts before April 1, 2014; gifts made January 1–15, 2019 (a legislative gap window); and real/tangible property with an actual situs outside NY. The provision sunsets: "this paragraph shall not apply to the estate of a decedent dying on or after January first, two thousand thirty-two." Roth planning angle: withdrawing Roth funds tax-free and gifting them to shrink the estate below the $7.35M exclusion/105% cliff fails if death occurs within 3 years — unless the gifts are non-taxable under §2503 (e.g., within the $19,000-per-donee 2026 federal annual exclusion), since only *taxable* gifts are added back.</t>
  </si>
  <si>
    <t>NY Tax Law §954(a)(3)</t>
  </si>
  <si>
    <t>https://www.nysenate.gov/legislation/laws/TAX/954</t>
  </si>
  <si>
    <t>Increased by the amount of any taxable gift under section 2503 of the internal revenue code not otherwise included in the decedent's federal gross estate, made during the three year period ending on the decedent's date of death</t>
  </si>
  <si>
    <t>residency-moving</t>
  </si>
  <si>
    <t>section-114-nonresident-protection</t>
  </si>
  <si>
    <t>Yes — 4 U.S.C. §114 bars NY from taxing a nonresident's retirement income; IRAs (incl. Roth) are a §114(b)(1)(E) category</t>
  </si>
  <si>
    <t>Federal law (P.L. 104-95, codified at 4 U.S.C. §114(a)) prohibits any state from taxing 'retirement income' of an individual who is neither a resident nor a domiciliary of that state. §114(b)(1) defines retirement income by plan category: (A) qualified trusts under IRC §401(a); (B) SEPs under §408(k); (C) §403(a) annuity plans; (D) §403(b) annuity contracts; (E) individual retirement plans as defined in IRC §7701(a)(37) — which covers traditional AND Roth IRAs; (F) §457 plans; (G) governmental plans under §414(d); (H) §501(c)(18) trusts; (I) certain retired-partner payments. So once a former New Yorker is a bona fide nonresident/non-domiciliary, New York cannot tax their IRA distributions — and New York's own guidance (TSB-M-98(7)I) extends this to Roth CONVERSION income as well (see section-114-state-acknowledgment cell). The protection does nothing for someone who is still a NY resident or statutory resident when the income is recognized.</t>
  </si>
  <si>
    <t>4 U.S.C. §114(a), (b)(1)(E) (P.L. 104-95)</t>
  </si>
  <si>
    <t>https://uscode.house.gov/view.xhtml?req=granuleid:USC-prelim-title4-section114&amp;num=0&amp;edition=prelim</t>
  </si>
  <si>
    <t>No State may impose an income tax on any retirement income of an individual who is not a resident or domiciliary of such State</t>
  </si>
  <si>
    <t>section-114-state-acknowledgment</t>
  </si>
  <si>
    <t>NY explicitly acknowledges §114: nonresidents' Roth IRA distribution income AND conversion income are excluded from NY source income (TSB-M-98(7)I)</t>
  </si>
  <si>
    <t>New York's controlling published guidance on Roth IRAs, TSB-M-98(7)I (Dec. 24, 1998), states that for NYS nonresidents, New York source income does not include Roth IRA amounts — and names 4 U.S.C. §114 as the reason, covering both taxable distribution income and conversion income. This is the key authority that a completed conversion by a former resident escapes NY tax entirely. The memo is old (its four-year-spread mechanics applied only to 1998-era conversions and are now historical), but it remains the department's controlling published guidance on Roth IRAs; no later TSB-M supersedes its source-income principles. The current 2025 Form IT-203 instructions independently confirm the same rule in modern form: pension income received while a nonresident is not taxable to NYS, citing U.S. Code Title 4 §114.</t>
  </si>
  <si>
    <t>TSB-M-98(7)I (NYS Dept. of Taxation &amp; Finance, 12/24/1998); 2025 IT-203-I</t>
  </si>
  <si>
    <t>New York source income does not include Roth IRA amounts.  Such amounts, both distribution income and conversion income, are excluded by reason of section 114 of Title 4 of the U.S. Code (relating to limitation on state income taxation of pension income.)</t>
  </si>
  <si>
    <t>domicile-test</t>
  </si>
  <si>
    <t>Domicile = permanent home you intend to return to; audited via 5 primary factors: home, active business involvement, time, near-and-dear items, family connections</t>
  </si>
  <si>
    <t>Under 20 NYCRR 105.20(d) and NY case law, domicile is 'the place you intend to have as your permanent home' and it continues until you both abandon the NY domicile and acquire a new one (two elements: actual change of residence AND intent). The Nonresident Audit Guidelines (Dec. 2021 edition, current) instruct auditors to analyze five PRIMARY factors — Home (comparing the NY residence to homes elsewhere), Active Business Involvement, Time (where spent), Items Near &amp; Dear (sentimental/valuable possessions), and Family Connections — with no single factor controlling, before requesting 'other'-factor documentation. A domiciliary remains a NY resident even with a home elsewhere unless a narrow exception applies: (i) no permanent place of abode in NY + abode elsewhere + ≤30 NY days in the year, or (ii) the 548-day foreign rule (separate cell).</t>
  </si>
  <si>
    <t>NY Tax Law §605(b)(1)(A); 20 NYCRR 105.20; Nonresident Audit Guidelines (Dec. 2021), §V</t>
  </si>
  <si>
    <t>https://www.tax.ny.gov/pdf/2021/misc/nonresident-audit-guidelines-2021.pdf</t>
  </si>
  <si>
    <t>An analysis of the five primary factors (Home, Active Business Involvement,   Time, Items Near &amp; Dear and Family Connections) should generally provide a basis for New York domicile  before documentation concerning the "other" factors is requested from the taxpayer.</t>
  </si>
  <si>
    <t>statutory-residency</t>
  </si>
  <si>
    <t>Even a non-domiciliary is a NY resident if they keep a permanent place of abode AND spend &gt;183 days (any part of a day counts) in NY — Tax Law §605(b)(1)(B)</t>
  </si>
  <si>
    <t>Statutory residency is the second, independent residency test: a person 'who maintains a permanent place of abode in this state and spends in the aggregate more than one hundred eighty-three days of the taxable year in this state' is taxed as a full resident regardless of domicile (armed-forces exception only). DTF guidance phrases it as 184+ days; any part of a day in NY counts as a NY day. 'Permanent place of abode' = a dwelling you permanently maintain (owned or not) suitable for year-round use; per 20 NYCRR 105.20(a)(2) it must be maintained for 'substantially all of the taxable year' — Audit Division policy defines that as a period exceeding 10 months beginning with tax year 2022 (was 11 months before 2022). Practical upshot for movers: selling/giving up the NY abode, or keeping NY days ≤183, defeats statutory residency in the year after the domicile change; a retained, accessible NY home plus &gt;183 NY days makes you a NY resident again even after a successful domicile change — and §114 protection evaporates.</t>
  </si>
  <si>
    <t>NY Tax Law §605(b)(1)(B); 20 NYCRR 105.20(a)(2); Nonresident Audit Guidelines (Dec. 2021), §VI.D (10-month rule)</t>
  </si>
  <si>
    <t>https://www.nysenate.gov/legislation/laws/TAX/605</t>
  </si>
  <si>
    <t>(B) who maintains a permanent place of abode in this state and spends in the aggregate more than one hundred eighty-three days of the taxable year in this state, whether or not domiciled in this state for any portion of the taxable year, unless such individual is in active service in the armed forces of the United States.</t>
  </si>
  <si>
    <t>residency-548-day-rule</t>
  </si>
  <si>
    <t>548-day foreign rule: a NY domiciliary is treated as nonresident if present in foreign countries ≥450 of 548 consecutive days, and spouse/minor kids ≤90 NY days in that span</t>
  </si>
  <si>
    <t>Tax Law §605(b)(1)(A)(ii) gives NY-domiciled expats nonresident treatment without proving a domicile change if all three prongs are met: (1) within any 548-consecutive-day period the taxpayer is present in a foreign country or countries at least 450 days; (2) during that 548-day period the taxpayer, spouse (unless legally separated), and minor children are not present in NY more than 90 days; and (3) during the partial (nonresident-portion) tax years at the start and end of the 548-day window, NY presence cannot exceed a prorated share of 90 days (statutory ratio). Useful for a resident taking a multi-year foreign assignment who converts while abroad: qualifying under this rule makes the conversion nonresident-period income excluded from NY source income. Domestic moves (e.g., to Florida) get no help from this rule — they need a genuine domicile change.</t>
  </si>
  <si>
    <t>NY Tax Law §605(b)(1)(A)(ii); Nonresident Audit Guidelines (Dec. 2021), §V (548 Day Rule)</t>
  </si>
  <si>
    <t>(ii) (I) within any period of five hundred forty-eight consecutive days the taxpayer is present in a foreign country or countries for at least four hundred fifty days, and (II) during the period of five hundred forty-eight consecutive days the taxpayer, the taxpayer's spouse (unless the spouse is legally separated) and the taxpayer's minor children are not present in this state for more than ninety days</t>
  </si>
  <si>
    <t>departure-audit-posture</t>
  </si>
  <si>
    <t>NY aggressively audits departures: the leaver bears the burden of proving domicile change by 'clear and convincing' evidence, supported by 'unequivocal acts'</t>
  </si>
  <si>
    <t>The Nonresident Audit Guidelines (Dec. 2021) state the burden of proving a change of domicile is on the party asserting the change, and the evidence must be 'clear and convincing' (citing Bodfish v. Gallman; Matter of Newcomb): a historically NY-domiciled taxpayer 'must be able to support his intentions with unequivocal acts.' Symmetrically, the Department bears the same burden to prove someone moved INTO NY domicile. The guidelines describe a two-track audit: a domicile audit (the five primary factors) plus a statutory-residency audit (day-count records + permanent place of abode) — meaning a mover must survive BOTH tests in the year of a big Roth conversion. The guidelines are audit-staff policy with 'no legal force or effect' (Reg. 2375.12) but are binding on auditors in practice. Practical inputs NY examines: cell/EZ-Pass/credit-card day-count evidence, the AU-262.3 Nonresident Audit Questionnaire, home comparisons, and where near-and-dear items moved.</t>
  </si>
  <si>
    <t>Nonresident Audit Guidelines (Dec. 2021), §IV.D; Bodfish v. Gallman, 50 AD2d 457; Matter of Newcomb, 192 NY 238</t>
  </si>
  <si>
    <t>The burden of proving a change of domicile is upon the party asserting the change.  The evidence to effect a  change of domicile must be "clear and convincing" as noted in Bodfish v. Gallman.</t>
  </si>
  <si>
    <t>part-year-conversion-allocation</t>
  </si>
  <si>
    <t>Move year uses cash-timing, not proration: a conversion executed in the resident period is 100% NY-source; in the nonresident period, 0% (Form IT-203)</t>
  </si>
  <si>
    <t>TSB-M-98(7)I: for immediate-recognition conversions (all conversions under current federal law — the 1998 four-year spread and 2010 two-year spread are gone), 'If the conversion occurs during the resident period, the entire conversion income is also included in New York source income. If the conversion occurs during the nonresident period, none of the conversion income is included in New York source income.' Same received-while-resident rule for taxable Roth distributions. The mechanics run through Form IT-203 (Nonresident and Part-Year Resident return): the full federal amount goes in the Federal amount column; the NYS amount column gets only 'that part of the federal amount that you received while you were a resident of New York State' (2025 IT-203-I). So convert-before-vs-after-move timing is day-precise: converting the day after the domicile change (with statutory residency also defeated) yields $0 NY tax on the conversion; the day before, the whole conversion is NY-taxed. Caution: the whole benefit rides on the residency-change date surviving audit (see departure-audit-posture). NY's special-accrual regime (Tax Law §639, TSB-M-94(9)I, bond option via the memo) applied to spread-era conversion income accrued to the resident period; with immediate recognition there is nothing left to accrue from a nonresident-period conversion.</t>
  </si>
  <si>
    <t>TSB-M-98(7)I; 2025 Form IT-203-I (NYS amount column); NY Tax Law §639 (accruals)</t>
  </si>
  <si>
    <t>If the conversion occurs during the resident period, the entire conversion income is also included in New York source income.  If the conversion occurs during the nonresident period, none of the conversion income is included in New York source income.</t>
  </si>
  <si>
    <t>moving-in-existing-roths</t>
  </si>
  <si>
    <t>No quirks: NY conforms 'in all respects' to federal Roth treatment — pre-move conversions aren't back-taxed, qualified distributions stay tax-free, federal basis carries over</t>
  </si>
  <si>
    <t>TSB-M-98(7)I: 'New York conforms in all respects to the federal income tax treatment of Roth IRAs' — contributions nondeductible, account earnings untaxed, and distribution income 'is exempt from tax if it is exempt from federal income tax' (only federally-taxable nonqualified distributions are NY-taxable). A conversion completed while a nonresident, before establishing NY residency, is not NY-source and is not recaptured after the move: in the memo's nonresident-to-resident examples, conversion income recognized in the nonresident period is included in NY adjusted gross income (as the tax-rate base on IT-203) but not in NY source income, so NY collects no tax on it. There is no NY-specific Roth basis regime — federal basis (contributions, conversion amounts) carries over unchanged. Bonus for new residents 59 1/2 or older: up to $20,000 of federally-taxable IRA income (including nonqualified Roth distribution income) is subtracted under Tax Law §612(c)(3-a). One stale-guidance caveat: the memo's four-year-spread accrual mechanics (Examples 4-5, incl. the 'IRA related to New York employment' exception) are historical; no spread election exists under current federal law.</t>
  </si>
  <si>
    <t>New York conforms in all respects to the federal income tax treatment of Roth IRAs.</t>
  </si>
  <si>
    <t>pension-exclusion-conversion-income</t>
  </si>
  <si>
    <t>NY's $20,000 pension/annuity exclusion (age 59 1/2+, Tax Law §612(c)(3-a)) applies to Roth conversion income and taxable Roth distribution income</t>
  </si>
  <si>
    <t>Tax Law §612(c)(3-a) lets an individual who has attained age 59 1/2 subtract up to $20,000/year of qualifying retirement income, expressly including distributions 'from an individual retirement account or an individual retirement annuity.' TSB-M-98(7)I confirms it reaches Roth amounts: up to $20,000 of taxable Roth distribution income (if 59 1/2 at distribution) and up to $20,000 of conversion income (if 59 1/2 at the time of the conversion) can be excluded. The $20,000 cap is per person (each spouse can claim it against their own IRA income on a joint return; 2025 IT-203-I: 'You may not take a pension and annuity income exclusion that exceeds $20,000'), is NOT indexed (same $20,000 since the 1980s), and for part-year residents applies against NY source income only when the Roth amount is recognized in the resident period. Worked-example input: a 59 1/2+ resident converting $100K is NY-taxed on only $80K if no other pension income has consumed the exclusion.</t>
  </si>
  <si>
    <t>NY Tax Law §612(c)(3-a); TSB-M-98(7)I; 2025 IT-203-I</t>
  </si>
  <si>
    <t>This pension and  annuity exclusion applies to Roth IRA amounts, both to distribution income and to conversion income</t>
  </si>
  <si>
    <t>nyc-residency-separate</t>
  </si>
  <si>
    <t>NYC (and Yonkers) residency is tested separately from NYS using the same domicile/statutory tests applied to the city — NYC tax hits only NYC residents' Roth income</t>
  </si>
  <si>
    <t>NYC and Yonkers apply the NYS resident/nonresident/part-year definitions with geographic substitution (city for state), per DTF's definitions page — so a move from Manhattan to Westchester ends NYC resident tax while NYS tax continues, and the reverse move starts it. TSB-M-98(7)I applies the same part-year recognition rules to city residency changes and notes that Roth IRA amounts recognized in the city-nonresident period are not subject to city tax (the memo's NYC/Yonkers nonresident earnings taxes reached only wages and self-employment earnings — and the NYC nonresident earnings tax has since been repealed altogether, so today NYC personal income tax applies only to NYC residents). Form IT-360.1 (Change of City Resident Status) handles the city part-year allocation. Worked-example input: a $100K conversion by an NYC resident draws NYC resident tax up to the top 3.876% rate on top of NYS tax; converting after moving out of the city (even while still a NYS resident) avoids the NYC layer.</t>
  </si>
  <si>
    <t>TSB-M-98(7)I; NYC Admin. Code Title 11, Ch. 17 (Art. 30, Tax Law); tax.ny.gov income-tax definitions</t>
  </si>
  <si>
    <t>The rules also apply in determining the period (resident or nonresident) in which the IRA income is recognized if a taxpayer changes residence status for New York City or Yonkers tax purposes.</t>
  </si>
  <si>
    <t>worked-example-100k-conversion</t>
  </si>
  <si>
    <t>$100K conversion: NYS resident owes ~$5,900-$6,850 NYS (5.9%-6.85% 2026 brackets) + up to $3,876 NYC; a completed mover (nonresident) owes $0 NY</t>
  </si>
  <si>
    <t>2026 NYS rate schedule (from 2026 Form IT-2105-I, p.10): single filers pay 5.90% on taxable income $80,650-$215,400 and 6.85% from $215,400 to $1,077,550 (MFJ: 5.90% $161,550-$323,200; 6.85% above). Illustration — single NYS resident with $150,000 taxable income before converting $100,000: the conversion adds ~$6,229 of NYS tax ($65,400 x 5.9% + $34,600 x 6.85%); note the tax-benefit recapture worksheets for NYAGI over $107,650 phase toward flat top-bracket treatment and can add modestly to that. An NYC resident adds ~$3,876 (3.876% top NYC rate, which starts at just $50,000 single/$90,000 MFJ) — roughly $10,100 combined. If the converter is 59 1/2+, the first $20,000 of conversion income is excluded (§612(c)(3-a)), saving ~$1,180-$1,370 of NYS tax. The former resident who completed the move first (domicile changed by clear-and-convincing evidence AND statutory residency defeated — NY abode given up or NY days ≤183): $0 NYS/NYC tax on the same conversion, per 4 U.S.C. §114 as applied in TSB-M-98(7)I; the whole federal amount appears only in the Federal column of IT-203 in a move year. Spread on $100K: roughly $6,000-$10,100 vs $0.</t>
  </si>
  <si>
    <t>2026 Form IT-2105-I rate schedules; TSB-M-98(7)I; 4 U.S.C. §114; NY Tax Law §612(c)(3-a)</t>
  </si>
  <si>
    <t>80,650 215,400 4,191 plus 5.90% “ “ “ “ 80,650 215,400 1,077,550 12,141 plus 6.85% “ “ “ “ 215,400</t>
  </si>
  <si>
    <t>Model your New York conversion</t>
  </si>
  <si>
    <t>Edit the yellow cells. Model assumes a single filer already in the flat-5.9% zone (NYAGI ≥ $157,650) with NYC income above $50,000 — the common conversion-planning case; 6.85% applies past $215,400. Federal tax not included.</t>
  </si>
  <si>
    <t>Your NYAGI before the conversion</t>
  </si>
  <si>
    <t>Conversion amount</t>
  </si>
  <si>
    <t>Age 59½ or older at conversion? (1 = yes, 0 = no)</t>
  </si>
  <si>
    <t>NYC resident? (1 = yes, 0 = no)</t>
  </si>
  <si>
    <t>NY-taxable conversion income (after the $20,000 window)</t>
  </si>
  <si>
    <t>New York State tax on the conversion</t>
  </si>
  <si>
    <t>New York City tax (if resident)</t>
  </si>
  <si>
    <t>Total state + city cost</t>
  </si>
  <si>
    <t>If Yonkers instead of NYC: surcharge (16.75% of NYS tax)</t>
  </si>
  <si>
    <t>What the $20,000 window saves you (if 59½+)</t>
  </si>
  <si>
    <t>Effective NY rate on the conversion</t>
  </si>
  <si>
    <t>Scenario table (single filer, $160,000 NYAGI, NYC resident, under 59½)</t>
  </si>
  <si>
    <t>Conversion</t>
  </si>
  <si>
    <t>NYS tax</t>
  </si>
  <si>
    <t>NYC tax</t>
  </si>
  <si>
    <t>Total</t>
  </si>
  <si>
    <t>Total if 59½+ (window applied)</t>
  </si>
  <si>
    <t>Rates and boundaries from the 2026 Form IT-2105-I schedules (verified). The $20,000 window column assumes the full exclusion is available (no other private pension/IRA income consuming it).</t>
  </si>
  <si>
    <t>Three pictures of the New York math</t>
  </si>
  <si>
    <t>Computed from the verified 2026 rate schedules (2026-07-18).</t>
  </si>
  <si>
    <t>Cost of converting (single, $160,000 NYAGI, NYC resident, under 59½)</t>
  </si>
  <si>
    <t>$25K</t>
  </si>
  <si>
    <t>$50K</t>
  </si>
  <si>
    <t>$100K</t>
  </si>
  <si>
    <t>What the $20,000 window saves per year (59½+, flat-zone rates)</t>
  </si>
  <si>
    <t>Situation</t>
  </si>
  <si>
    <t>Saved per year ($)</t>
  </si>
  <si>
    <t>Single, NYS only</t>
  </si>
  <si>
    <t>Single, Yonkers</t>
  </si>
  <si>
    <t>Single, NYC</t>
  </si>
  <si>
    <t>Couple, NYS only</t>
  </si>
  <si>
    <t>Couple, NYC</t>
  </si>
  <si>
    <t>The moving rule: same $100,000 conversion, two residencies</t>
  </si>
  <si>
    <t>Resident of</t>
  </si>
  <si>
    <t>State + city tax ($)</t>
  </si>
  <si>
    <t>New York City</t>
  </si>
  <si>
    <t>Yonkers</t>
  </si>
  <si>
    <t>New York (no city)</t>
  </si>
  <si>
    <t>Florida (after a genuine move)</t>
  </si>
  <si>
    <t>Florida = $0 by federal law (4 U.S.C. §114) once residency has genuinely changed; in the move year the conversion is all-or-nothing by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</si>
</sst>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
  </numFmts>
  <fonts count="15" x14ac:knownFonts="1">
    <font>
      <sz val="11"/>
      <color theme="1"/>
      <name val="Calibri"/>
      <family val="2"/>
      <scheme val="minor"/>
    </font>
    <font>
      <b/>
      <sz val="16"/>
      <color rgb="FF191919"/>
      <name val="Arial"/>
    </font>
    <font>
      <sz val="10"/>
      <color rgb="FF555555"/>
      <name val="Arial"/>
    </font>
    <font>
      <b/>
      <sz val="10"/>
      <name val="Arial"/>
    </font>
    <font>
      <sz val="10"/>
      <name val="Arial"/>
    </font>
    <font>
      <u/>
      <sz val="10"/>
      <color rgb="FF0563C1"/>
      <name val="Arial"/>
    </font>
    <font>
      <b/>
      <sz val="10"/>
      <color rgb="FFFFFFFF"/>
      <name val="Arial"/>
    </font>
    <font>
      <b/>
      <sz val="11"/>
      <color rgb="FF2D5A5A"/>
      <name val="Arial"/>
    </font>
    <font>
      <sz val="9"/>
      <color rgb="FF555555"/>
      <name val="Arial"/>
    </font>
    <font>
      <b/>
      <sz val="11"/>
      <color rgb="FFB8860B"/>
      <name val="Arial"/>
    </font>
    <font>
      <b/>
      <sz val="11"/>
      <color rgb="FFA14E3C"/>
      <name val="Arial"/>
    </font>
    <font>
      <b/>
      <sz val="11"/>
      <color rgb="FF555555"/>
      <name val="Arial"/>
    </font>
    <font>
      <b/>
      <sz val="13"/>
      <name val="Arial"/>
    </font>
    <font>
      <b/>
      <sz val="10"/>
      <color rgb="FF0000FF"/>
      <name val="Arial"/>
    </font>
    <font>
      <sz val="8"/>
      <color rgb="FF777777"/>
      <name val="Arial"/>
    </font>
  </fonts>
  <fills count="9">
    <fill>
      <patternFill patternType="none"/>
    </fill>
    <fill>
      <patternFill patternType="gray125"/>
    </fill>
    <fill>
      <patternFill patternType="solid">
        <fgColor rgb="FF2D5A5A"/>
      </patternFill>
    </fill>
    <fill>
      <patternFill patternType="solid">
        <fgColor rgb="FFDDEBE4"/>
      </patternFill>
    </fill>
    <fill>
      <patternFill patternType="solid">
        <fgColor rgb="FFF6ECD4"/>
      </patternFill>
    </fill>
    <fill>
      <patternFill patternType="solid">
        <fgColor rgb="FFF3DDD6"/>
      </patternFill>
    </fill>
    <fill>
      <patternFill patternType="solid">
        <fgColor rgb="FFECECEC"/>
      </patternFill>
    </fill>
    <fill>
      <patternFill patternType="solid">
        <fgColor rgb="FFF2F4F3"/>
      </patternFill>
    </fill>
    <fill>
      <patternFill patternType="solid">
        <fgColor rgb="FFFFF7CC"/>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xf numFmtId="0" fontId="3" fillId="3" borderId="1" xfId="0" applyFont="1" applyFill="1" applyBorder="1" applyAlignment="1">
      <alignment vertical="top" wrapText="1"/>
    </xf>
    <xf numFmtId="0" fontId="7" fillId="3" borderId="1" xfId="0" applyFont="1" applyFill="1" applyBorder="1" applyAlignment="1">
      <alignment horizontal="center"/>
    </xf>
    <xf numFmtId="0" fontId="4" fillId="3" borderId="1" xfId="0" applyFont="1" applyFill="1" applyBorder="1" applyAlignment="1">
      <alignment vertical="top" wrapText="1"/>
    </xf>
    <xf numFmtId="0" fontId="8" fillId="3" borderId="1" xfId="0" applyFont="1" applyFill="1" applyBorder="1" applyAlignment="1">
      <alignment vertical="top" wrapText="1"/>
    </xf>
    <xf numFmtId="0" fontId="3" fillId="4" borderId="1" xfId="0" applyFont="1" applyFill="1" applyBorder="1" applyAlignment="1">
      <alignment vertical="top" wrapText="1"/>
    </xf>
    <xf numFmtId="0" fontId="9" fillId="4" borderId="1" xfId="0" applyFont="1" applyFill="1" applyBorder="1" applyAlignment="1">
      <alignment horizontal="center"/>
    </xf>
    <xf numFmtId="0" fontId="4" fillId="4" borderId="1" xfId="0" applyFont="1" applyFill="1" applyBorder="1" applyAlignment="1">
      <alignment vertical="top" wrapText="1"/>
    </xf>
    <xf numFmtId="0" fontId="8" fillId="4" borderId="1" xfId="0" applyFont="1" applyFill="1" applyBorder="1" applyAlignment="1">
      <alignment vertical="top" wrapText="1"/>
    </xf>
    <xf numFmtId="0" fontId="3" fillId="5" borderId="1" xfId="0" applyFont="1" applyFill="1" applyBorder="1" applyAlignment="1">
      <alignment vertical="top" wrapText="1"/>
    </xf>
    <xf numFmtId="0" fontId="10" fillId="5" borderId="1" xfId="0" applyFont="1" applyFill="1" applyBorder="1" applyAlignment="1">
      <alignment horizontal="center"/>
    </xf>
    <xf numFmtId="0" fontId="4" fillId="5" borderId="1" xfId="0" applyFont="1" applyFill="1" applyBorder="1" applyAlignment="1">
      <alignment vertical="top" wrapText="1"/>
    </xf>
    <xf numFmtId="0" fontId="8" fillId="5" borderId="1" xfId="0" applyFont="1" applyFill="1" applyBorder="1" applyAlignment="1">
      <alignment vertical="top" wrapText="1"/>
    </xf>
    <xf numFmtId="0" fontId="3" fillId="6" borderId="1" xfId="0" applyFont="1" applyFill="1" applyBorder="1" applyAlignment="1">
      <alignment vertical="top" wrapText="1"/>
    </xf>
    <xf numFmtId="0" fontId="11" fillId="6" borderId="1" xfId="0" applyFont="1" applyFill="1" applyBorder="1" applyAlignment="1">
      <alignment horizontal="center"/>
    </xf>
    <xf numFmtId="0" fontId="4" fillId="6" borderId="1" xfId="0" applyFont="1" applyFill="1" applyBorder="1" applyAlignment="1">
      <alignment vertical="top" wrapText="1"/>
    </xf>
    <xf numFmtId="0" fontId="8" fillId="6" borderId="1" xfId="0" applyFont="1" applyFill="1" applyBorder="1" applyAlignment="1">
      <alignment vertical="top" wrapText="1"/>
    </xf>
    <xf numFmtId="0" fontId="14" fillId="0" borderId="0" xfId="0" applyFont="1"/>
    <xf numFmtId="0" fontId="4" fillId="7" borderId="0" xfId="0" applyFont="1" applyFill="1" applyAlignment="1">
      <alignment vertical="top"/>
    </xf>
    <xf numFmtId="0" fontId="4" fillId="7" borderId="0" xfId="0" applyFont="1" applyFill="1" applyAlignment="1">
      <alignment vertical="top" wrapText="1"/>
    </xf>
    <xf numFmtId="0" fontId="5" fillId="7" borderId="0" xfId="0" applyFont="1" applyFill="1" applyAlignment="1">
      <alignment vertical="top"/>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12" fillId="0" borderId="0" xfId="0" applyFont="1"/>
    <xf numFmtId="164" fontId="13" fillId="8" borderId="1" xfId="0" applyNumberFormat="1" applyFont="1" applyFill="1" applyBorder="1"/>
    <xf numFmtId="1" fontId="13" fillId="8" borderId="1" xfId="0" applyNumberFormat="1" applyFont="1" applyFill="1" applyBorder="1"/>
    <xf numFmtId="164" fontId="4" fillId="0" borderId="1" xfId="0" applyNumberFormat="1" applyFont="1" applyBorder="1"/>
    <xf numFmtId="164" fontId="3" fillId="0" borderId="1" xfId="0" applyNumberFormat="1" applyFont="1" applyBorder="1"/>
    <xf numFmtId="165" fontId="3" fillId="0" borderId="1" xfId="0" applyNumberFormat="1" applyFont="1" applyBorder="1"/>
    <xf numFmtId="166" fontId="4" fillId="0" borderId="1" xfId="0" applyNumberFormat="1" applyFont="1" applyBorder="1"/>
    <xf numFmtId="164" fontId="4" fillId="7" borderId="1" xfId="0" applyNumberFormat="1" applyFont="1" applyFill="1" applyBorder="1"/>
    <xf numFmtId="166" fontId="4" fillId="7" borderId="1" xfId="0" applyNumberFormat="1" applyFont="1" applyFill="1" applyBorder="1"/>
    <xf numFmtId="164" fontId="4" fillId="0" borderId="0" xfId="0" applyNumberFormat="1" applyFont="1"/>
    <xf numFmtId="0" fontId="2" fillId="0" borderId="0" xfId="0" applyFont="1" applyAlignment="1">
      <alignmen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State + city tax on a Roth conversion (2026)</a:t>
            </a:r>
          </a:p>
        </c:rich>
      </c:tx>
      <c:overlay val="1"/>
    </c:title>
    <c:autoTitleDeleted val="0"/>
    <c:plotArea>
      <c:layout/>
      <c:barChart>
        <c:barDir val="col"/>
        <c:grouping val="stacked"/>
        <c:varyColors val="1"/>
        <c:ser>
          <c:idx val="0"/>
          <c:order val="0"/>
          <c:tx>
            <c:strRef>
              <c:f>Charts!$B$5</c:f>
              <c:strCache>
                <c:ptCount val="1"/>
                <c:pt idx="0">
                  <c:v>NYS tax</c:v>
                </c:pt>
              </c:strCache>
            </c:strRef>
          </c:tx>
          <c:spPr>
            <a:solidFill>
              <a:srgbClr val="2D5A5A"/>
            </a:solidFill>
            <a:ln>
              <a:prstDash val="solid"/>
            </a:ln>
          </c:spPr>
          <c:invertIfNegative val="1"/>
          <c:cat>
            <c:strRef>
              <c:f>Charts!$A$6:$A$8</c:f>
              <c:strCache>
                <c:ptCount val="3"/>
                <c:pt idx="0">
                  <c:v>$25K</c:v>
                </c:pt>
                <c:pt idx="1">
                  <c:v>$50K</c:v>
                </c:pt>
                <c:pt idx="2">
                  <c:v>$100K</c:v>
                </c:pt>
              </c:strCache>
            </c:strRef>
          </c:cat>
          <c:val>
            <c:numRef>
              <c:f>Charts!$B$6:$B$8</c:f>
              <c:numCache>
                <c:formatCode>\$#,##0</c:formatCode>
                <c:ptCount val="3"/>
                <c:pt idx="0">
                  <c:v>1475</c:v>
                </c:pt>
                <c:pt idx="1">
                  <c:v>2950</c:v>
                </c:pt>
                <c:pt idx="2">
                  <c:v>6323.7</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35C5-4F89-B436-52958C165FDD}"/>
            </c:ext>
          </c:extLst>
        </c:ser>
        <c:ser>
          <c:idx val="1"/>
          <c:order val="1"/>
          <c:tx>
            <c:strRef>
              <c:f>Charts!$C$5</c:f>
              <c:strCache>
                <c:ptCount val="1"/>
                <c:pt idx="0">
                  <c:v>NYC tax</c:v>
                </c:pt>
              </c:strCache>
            </c:strRef>
          </c:tx>
          <c:spPr>
            <a:solidFill>
              <a:srgbClr val="B89B5E"/>
            </a:solidFill>
            <a:ln>
              <a:prstDash val="solid"/>
            </a:ln>
          </c:spPr>
          <c:invertIfNegative val="1"/>
          <c:cat>
            <c:strRef>
              <c:f>Charts!$A$6:$A$8</c:f>
              <c:strCache>
                <c:ptCount val="3"/>
                <c:pt idx="0">
                  <c:v>$25K</c:v>
                </c:pt>
                <c:pt idx="1">
                  <c:v>$50K</c:v>
                </c:pt>
                <c:pt idx="2">
                  <c:v>$100K</c:v>
                </c:pt>
              </c:strCache>
            </c:strRef>
          </c:cat>
          <c:val>
            <c:numRef>
              <c:f>Charts!$C$6:$C$8</c:f>
              <c:numCache>
                <c:formatCode>\$#,##0</c:formatCode>
                <c:ptCount val="3"/>
                <c:pt idx="0">
                  <c:v>969</c:v>
                </c:pt>
                <c:pt idx="1">
                  <c:v>1938</c:v>
                </c:pt>
                <c:pt idx="2">
                  <c:v>3876</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35C5-4F89-B436-52958C165FDD}"/>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Annual state+city tax avoided via the §612(c)(3-a) window</a:t>
            </a:r>
          </a:p>
        </c:rich>
      </c:tx>
      <c:overlay val="1"/>
    </c:title>
    <c:autoTitleDeleted val="0"/>
    <c:plotArea>
      <c:layout/>
      <c:barChart>
        <c:barDir val="bar"/>
        <c:grouping val="clustered"/>
        <c:varyColors val="1"/>
        <c:ser>
          <c:idx val="0"/>
          <c:order val="0"/>
          <c:tx>
            <c:strRef>
              <c:f>Charts!$B$12</c:f>
              <c:strCache>
                <c:ptCount val="1"/>
                <c:pt idx="0">
                  <c:v>Saved per year ($)</c:v>
                </c:pt>
              </c:strCache>
            </c:strRef>
          </c:tx>
          <c:spPr>
            <a:solidFill>
              <a:srgbClr val="2D5A5A"/>
            </a:solidFill>
            <a:ln>
              <a:prstDash val="solid"/>
            </a:ln>
          </c:spPr>
          <c:invertIfNegative val="1"/>
          <c:cat>
            <c:strRef>
              <c:f>Charts!$A$13:$A$17</c:f>
              <c:strCache>
                <c:ptCount val="5"/>
                <c:pt idx="0">
                  <c:v>Single, NYS only</c:v>
                </c:pt>
                <c:pt idx="1">
                  <c:v>Single, Yonkers</c:v>
                </c:pt>
                <c:pt idx="2">
                  <c:v>Single, NYC</c:v>
                </c:pt>
                <c:pt idx="3">
                  <c:v>Couple, NYS only</c:v>
                </c:pt>
                <c:pt idx="4">
                  <c:v>Couple, NYC</c:v>
                </c:pt>
              </c:strCache>
            </c:strRef>
          </c:cat>
          <c:val>
            <c:numRef>
              <c:f>Charts!$B$13:$B$17</c:f>
              <c:numCache>
                <c:formatCode>\$#,##0</c:formatCode>
                <c:ptCount val="5"/>
                <c:pt idx="0">
                  <c:v>1180</c:v>
                </c:pt>
                <c:pt idx="1">
                  <c:v>1377.65</c:v>
                </c:pt>
                <c:pt idx="2">
                  <c:v>1955.2</c:v>
                </c:pt>
                <c:pt idx="3">
                  <c:v>2360</c:v>
                </c:pt>
                <c:pt idx="4">
                  <c:v>3910.4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B9F5-4878-8FD6-C29C75248861}"/>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$100K conversion: what each residency owes (2026)</a:t>
            </a:r>
          </a:p>
        </c:rich>
      </c:tx>
      <c:overlay val="1"/>
    </c:title>
    <c:autoTitleDeleted val="0"/>
    <c:plotArea>
      <c:layout/>
      <c:barChart>
        <c:barDir val="bar"/>
        <c:grouping val="clustered"/>
        <c:varyColors val="1"/>
        <c:ser>
          <c:idx val="0"/>
          <c:order val="0"/>
          <c:tx>
            <c:strRef>
              <c:f>Charts!$B$21</c:f>
              <c:strCache>
                <c:ptCount val="1"/>
                <c:pt idx="0">
                  <c:v>State + city tax ($)</c:v>
                </c:pt>
              </c:strCache>
            </c:strRef>
          </c:tx>
          <c:spPr>
            <a:solidFill>
              <a:srgbClr val="A14E3C"/>
            </a:solidFill>
            <a:ln>
              <a:prstDash val="solid"/>
            </a:ln>
          </c:spPr>
          <c:invertIfNegative val="1"/>
          <c:cat>
            <c:strRef>
              <c:f>Charts!$A$22:$A$25</c:f>
              <c:strCache>
                <c:ptCount val="4"/>
                <c:pt idx="0">
                  <c:v>New York City</c:v>
                </c:pt>
                <c:pt idx="1">
                  <c:v>Yonkers</c:v>
                </c:pt>
                <c:pt idx="2">
                  <c:v>New York (no city)</c:v>
                </c:pt>
                <c:pt idx="3">
                  <c:v>Florida (after a genuine move)</c:v>
                </c:pt>
              </c:strCache>
            </c:strRef>
          </c:cat>
          <c:val>
            <c:numRef>
              <c:f>Charts!$B$22:$B$25</c:f>
              <c:numCache>
                <c:formatCode>\$#,##0</c:formatCode>
                <c:ptCount val="4"/>
                <c:pt idx="0">
                  <c:v>10199.700000000001</c:v>
                </c:pt>
                <c:pt idx="1">
                  <c:v>13706.62</c:v>
                </c:pt>
                <c:pt idx="2">
                  <c:v>6323.7</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187C-4185-9535-9FBA8A77A881}"/>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5334000" cy="9144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3</xdr:row>
      <xdr:rowOff>0</xdr:rowOff>
    </xdr:from>
    <xdr:ext cx="5400000" cy="342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5</xdr:col>
      <xdr:colOff>0</xdr:colOff>
      <xdr:row>23</xdr:row>
      <xdr:rowOff>0</xdr:rowOff>
    </xdr:from>
    <xdr:ext cx="5400000" cy="34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0</xdr:colOff>
      <xdr:row>43</xdr:row>
      <xdr:rowOff>0</xdr:rowOff>
    </xdr:from>
    <xdr:ext cx="5400000" cy="324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othirahub.com/roth-ira-new-york/"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health.ny.gov/health_care/medicaid/publications/docs/gis/25ma15.pdf" TargetMode="External"/><Relationship Id="rId21" Type="http://schemas.openxmlformats.org/officeDocument/2006/relationships/hyperlink" Target="https://www.nyc.gov/site/olr/nyceira/nyceirahome.page" TargetMode="External"/><Relationship Id="rId42" Type="http://schemas.openxmlformats.org/officeDocument/2006/relationships/hyperlink" Target="https://cdn.unite529.com/jcdn/files/NYD/pdfs/DisclosureBooklet.pdf" TargetMode="External"/><Relationship Id="rId47" Type="http://schemas.openxmlformats.org/officeDocument/2006/relationships/hyperlink" Target="https://www.tax.ny.gov/pit/property/exemption/seniorexempt.htm" TargetMode="External"/><Relationship Id="rId63" Type="http://schemas.openxmlformats.org/officeDocument/2006/relationships/hyperlink" Target="https://www.tax.ny.gov/pdf/memos/income/m98_7i.pdf" TargetMode="External"/><Relationship Id="rId68" Type="http://schemas.openxmlformats.org/officeDocument/2006/relationships/hyperlink" Target="https://www.tax.ny.gov/pdf/memos/income/m98_7i.pdf" TargetMode="External"/><Relationship Id="rId7" Type="http://schemas.openxmlformats.org/officeDocument/2006/relationships/hyperlink" Target="https://www.nysenate.gov/legislation/laws/TAX/612" TargetMode="External"/><Relationship Id="rId71" Type="http://schemas.openxmlformats.org/officeDocument/2006/relationships/hyperlink" Target="https://www.tax.ny.gov/pdf/memos/income/m98_7i.pdf" TargetMode="External"/><Relationship Id="rId2" Type="http://schemas.openxmlformats.org/officeDocument/2006/relationships/hyperlink" Target="https://www.tax.ny.gov/pdf/memos/income/m98_7i.pdf" TargetMode="External"/><Relationship Id="rId16" Type="http://schemas.openxmlformats.org/officeDocument/2006/relationships/hyperlink" Target="https://www.nysenate.gov/legislation/laws/TAX/612" TargetMode="External"/><Relationship Id="rId29" Type="http://schemas.openxmlformats.org/officeDocument/2006/relationships/hyperlink" Target="https://www.health.ny.gov/health_care/medicaid/publications/docs/gis/98ma024.pdf" TargetMode="External"/><Relationship Id="rId11" Type="http://schemas.openxmlformats.org/officeDocument/2006/relationships/hyperlink" Target="https://www.tax.ny.gov/pdf/current_forms/it/it2105i.pdf" TargetMode="External"/><Relationship Id="rId24" Type="http://schemas.openxmlformats.org/officeDocument/2006/relationships/hyperlink" Target="https://www.tax.ny.gov/pit/file/information_for_seniors.htm" TargetMode="External"/><Relationship Id="rId32" Type="http://schemas.openxmlformats.org/officeDocument/2006/relationships/hyperlink" Target="https://www.tax.ny.gov/pit/file/information_for_seniors.htm" TargetMode="External"/><Relationship Id="rId37" Type="http://schemas.openxmlformats.org/officeDocument/2006/relationships/hyperlink" Target="https://securechoice.ny.gov/pdf/10-07-2025/policies-procedures.pdf" TargetMode="External"/><Relationship Id="rId40" Type="http://schemas.openxmlformats.org/officeDocument/2006/relationships/hyperlink" Target="https://intro.nyc/local-laws/2021-51" TargetMode="External"/><Relationship Id="rId45" Type="http://schemas.openxmlformats.org/officeDocument/2006/relationships/hyperlink" Target="https://www.tax.ny.gov/pit/property/star/eligibility.htm" TargetMode="External"/><Relationship Id="rId53" Type="http://schemas.openxmlformats.org/officeDocument/2006/relationships/hyperlink" Target="https://www.nycourts.gov/REPORTER/3dseries/2023/2023_04351.htm" TargetMode="External"/><Relationship Id="rId58" Type="http://schemas.openxmlformats.org/officeDocument/2006/relationships/hyperlink" Target="https://www.tax.ny.gov/pdf/current_forms/et/et706i.pdf" TargetMode="External"/><Relationship Id="rId66" Type="http://schemas.openxmlformats.org/officeDocument/2006/relationships/hyperlink" Target="https://www.nysenate.gov/legislation/laws/TAX/605" TargetMode="External"/><Relationship Id="rId5" Type="http://schemas.openxmlformats.org/officeDocument/2006/relationships/hyperlink" Target="https://www.nysenate.gov/legislation/laws/TAX/612" TargetMode="External"/><Relationship Id="rId61" Type="http://schemas.openxmlformats.org/officeDocument/2006/relationships/hyperlink" Target="https://www.nysenate.gov/legislation/laws/TAX/954" TargetMode="External"/><Relationship Id="rId19" Type="http://schemas.openxmlformats.org/officeDocument/2006/relationships/hyperlink" Target="https://www.nysdcp.com/rsc-web-preauth/Images/ny-roth-contributions_tcm90-5482.pdf" TargetMode="External"/><Relationship Id="rId14" Type="http://schemas.openxmlformats.org/officeDocument/2006/relationships/hyperlink" Target="https://www.tax.ny.gov/pdf/current_forms/it/it2105i.pdf" TargetMode="External"/><Relationship Id="rId22" Type="http://schemas.openxmlformats.org/officeDocument/2006/relationships/hyperlink" Target="https://www.trsnyc.org/memberportal/thetdaprogram" TargetMode="External"/><Relationship Id="rId27" Type="http://schemas.openxmlformats.org/officeDocument/2006/relationships/hyperlink" Target="https://www.health.ny.gov/health_care/medicaid/publications/docs/gis/25ma15.pdf" TargetMode="External"/><Relationship Id="rId30" Type="http://schemas.openxmlformats.org/officeDocument/2006/relationships/hyperlink" Target="https://www.tax.ny.gov/pdf/memos/income/m98_7i.pdf" TargetMode="External"/><Relationship Id="rId35" Type="http://schemas.openxmlformats.org/officeDocument/2006/relationships/hyperlink" Target="https://securechoice.ny.gov/pdf/10-07-2025/policies-procedures.pdf" TargetMode="External"/><Relationship Id="rId43" Type="http://schemas.openxmlformats.org/officeDocument/2006/relationships/hyperlink" Target="https://cdn.unite529.com/jcdn/files/NYD/pdfs/DisclosureBooklet.pdf" TargetMode="External"/><Relationship Id="rId48" Type="http://schemas.openxmlformats.org/officeDocument/2006/relationships/hyperlink" Target="https://www.health.ny.gov/health_care/epic/" TargetMode="External"/><Relationship Id="rId56" Type="http://schemas.openxmlformats.org/officeDocument/2006/relationships/hyperlink" Target="https://www.nysenate.gov/legislation/laws/TAX/952" TargetMode="External"/><Relationship Id="rId64" Type="http://schemas.openxmlformats.org/officeDocument/2006/relationships/hyperlink" Target="https://www.tax.ny.gov/pdf/2021/misc/nonresident-audit-guidelines-2021.pdf" TargetMode="External"/><Relationship Id="rId69" Type="http://schemas.openxmlformats.org/officeDocument/2006/relationships/hyperlink" Target="https://www.tax.ny.gov/pdf/memos/income/m98_7i.pdf" TargetMode="External"/><Relationship Id="rId8" Type="http://schemas.openxmlformats.org/officeDocument/2006/relationships/hyperlink" Target="https://www.tax.ny.gov/pdf/memos/income/m98_7i.pdf" TargetMode="External"/><Relationship Id="rId51" Type="http://schemas.openxmlformats.org/officeDocument/2006/relationships/hyperlink" Target="https://www.nysenate.gov/legislation/laws/CVP/5205" TargetMode="External"/><Relationship Id="rId72" Type="http://schemas.openxmlformats.org/officeDocument/2006/relationships/hyperlink" Target="https://www.tax.ny.gov/pdf/current_forms/it/it2105i.pdf" TargetMode="External"/><Relationship Id="rId3" Type="http://schemas.openxmlformats.org/officeDocument/2006/relationships/hyperlink" Target="https://www.nysenate.gov/legislation/laws/TAX/612" TargetMode="External"/><Relationship Id="rId12" Type="http://schemas.openxmlformats.org/officeDocument/2006/relationships/hyperlink" Target="https://www.tax.ny.gov/pdf/current_forms/it/it2105i.pdf" TargetMode="External"/><Relationship Id="rId17" Type="http://schemas.openxmlformats.org/officeDocument/2006/relationships/hyperlink" Target="https://www.tax.ny.gov/pit/file/information_for_seniors.htm" TargetMode="External"/><Relationship Id="rId25" Type="http://schemas.openxmlformats.org/officeDocument/2006/relationships/hyperlink" Target="https://www.health.ny.gov/health_care/medicaid/publications/docs/gis/25ma15.pdf" TargetMode="External"/><Relationship Id="rId33" Type="http://schemas.openxmlformats.org/officeDocument/2006/relationships/hyperlink" Target="https://www.tax.ny.gov/pit/file/information_for_seniors.htm" TargetMode="External"/><Relationship Id="rId38" Type="http://schemas.openxmlformats.org/officeDocument/2006/relationships/hyperlink" Target="https://newyorksecurechoice.zendesk.com/hc/en-us/articles/35489312153239" TargetMode="External"/><Relationship Id="rId46" Type="http://schemas.openxmlformats.org/officeDocument/2006/relationships/hyperlink" Target="https://www.tax.ny.gov/pit/property/star/eligibility.htm" TargetMode="External"/><Relationship Id="rId59" Type="http://schemas.openxmlformats.org/officeDocument/2006/relationships/hyperlink" Target="https://www.nysenate.gov/legislation/laws/TAX" TargetMode="External"/><Relationship Id="rId67" Type="http://schemas.openxmlformats.org/officeDocument/2006/relationships/hyperlink" Target="https://www.tax.ny.gov/pdf/2021/misc/nonresident-audit-guidelines-2021.pdf" TargetMode="External"/><Relationship Id="rId20" Type="http://schemas.openxmlformats.org/officeDocument/2006/relationships/hyperlink" Target="https://www.nyc.gov/site/olr/deferred/dcphome.page" TargetMode="External"/><Relationship Id="rId41" Type="http://schemas.openxmlformats.org/officeDocument/2006/relationships/hyperlink" Target="https://www.nysaves.org/home/why-ny-529-direct-plan/tax-benefits.html" TargetMode="External"/><Relationship Id="rId54" Type="http://schemas.openxmlformats.org/officeDocument/2006/relationships/hyperlink" Target="https://www.tax.ny.gov/pit/estate/etidx.htm" TargetMode="External"/><Relationship Id="rId62" Type="http://schemas.openxmlformats.org/officeDocument/2006/relationships/hyperlink" Target="https://uscode.house.gov/view.xhtml?req=granuleid:USC-prelim-title4-section114&amp;num=0&amp;edition=prelim" TargetMode="External"/><Relationship Id="rId70" Type="http://schemas.openxmlformats.org/officeDocument/2006/relationships/hyperlink" Target="https://www.tax.ny.gov/pdf/memos/income/m98_7i.pdf" TargetMode="External"/><Relationship Id="rId1" Type="http://schemas.openxmlformats.org/officeDocument/2006/relationships/hyperlink" Target="https://www.tax.ny.gov/pdf/memos/income/m98_7i.pdf" TargetMode="External"/><Relationship Id="rId6" Type="http://schemas.openxmlformats.org/officeDocument/2006/relationships/hyperlink" Target="https://www.tax.ny.gov/forms/current-forms/it/it201i.htm" TargetMode="External"/><Relationship Id="rId15" Type="http://schemas.openxmlformats.org/officeDocument/2006/relationships/hyperlink" Target="https://www.tax.ny.gov/pdf/current_forms/it/it2104p_fill_in.pdf" TargetMode="External"/><Relationship Id="rId23" Type="http://schemas.openxmlformats.org/officeDocument/2006/relationships/hyperlink" Target="https://www.tax.ny.gov/pdf/memos/income/m02_9i.pdf" TargetMode="External"/><Relationship Id="rId28" Type="http://schemas.openxmlformats.org/officeDocument/2006/relationships/hyperlink" Target="https://www.health.ny.gov/health_care/medicaid/publications/docs/gis/25ma15.pdf" TargetMode="External"/><Relationship Id="rId36" Type="http://schemas.openxmlformats.org/officeDocument/2006/relationships/hyperlink" Target="https://securechoice.ny.gov/pdf/10-07-2025/policies-procedures.pdf" TargetMode="External"/><Relationship Id="rId49" Type="http://schemas.openxmlformats.org/officeDocument/2006/relationships/hyperlink" Target="https://www.tax.ny.gov/pit/credits/real_property_tax_credit.htm" TargetMode="External"/><Relationship Id="rId57" Type="http://schemas.openxmlformats.org/officeDocument/2006/relationships/hyperlink" Target="https://www.tax.ny.gov/pdf/current_forms/et/et706i.pdf" TargetMode="External"/><Relationship Id="rId10" Type="http://schemas.openxmlformats.org/officeDocument/2006/relationships/hyperlink" Target="https://www.tax.ny.gov/pdf/current_forms/it/it2105i.pdf" TargetMode="External"/><Relationship Id="rId31" Type="http://schemas.openxmlformats.org/officeDocument/2006/relationships/hyperlink" Target="https://www.tax.ny.gov/pit/file/information_for_seniors.htm" TargetMode="External"/><Relationship Id="rId44" Type="http://schemas.openxmlformats.org/officeDocument/2006/relationships/hyperlink" Target="https://www.tax.ny.gov/pit/property/star/eligibility.htm" TargetMode="External"/><Relationship Id="rId52" Type="http://schemas.openxmlformats.org/officeDocument/2006/relationships/hyperlink" Target="https://www.nysenate.gov/legislation/laws/DCD/285" TargetMode="External"/><Relationship Id="rId60" Type="http://schemas.openxmlformats.org/officeDocument/2006/relationships/hyperlink" Target="https://www.tax.ny.gov/pdf/current_forms/et/tp400i.pdf" TargetMode="External"/><Relationship Id="rId65" Type="http://schemas.openxmlformats.org/officeDocument/2006/relationships/hyperlink" Target="https://www.nysenate.gov/legislation/laws/TAX/605" TargetMode="External"/><Relationship Id="rId4" Type="http://schemas.openxmlformats.org/officeDocument/2006/relationships/hyperlink" Target="https://www.tax.ny.gov/pdf/memos/income/m98_7i.pdf" TargetMode="External"/><Relationship Id="rId9" Type="http://schemas.openxmlformats.org/officeDocument/2006/relationships/hyperlink" Target="https://www.tax.ny.gov/pdf/current_forms/it/it2105i.pdf" TargetMode="External"/><Relationship Id="rId13" Type="http://schemas.openxmlformats.org/officeDocument/2006/relationships/hyperlink" Target="https://www.tax.ny.gov/pdf/current_forms/it/it2105i.pdf" TargetMode="External"/><Relationship Id="rId18" Type="http://schemas.openxmlformats.org/officeDocument/2006/relationships/hyperlink" Target="https://www.tax.ny.gov/pdf/memos/income/m98_7i.pdf" TargetMode="External"/><Relationship Id="rId39" Type="http://schemas.openxmlformats.org/officeDocument/2006/relationships/hyperlink" Target="https://securechoice.ny.gov/pdf/10-07-2025/policies-procedures.pdf" TargetMode="External"/><Relationship Id="rId34" Type="http://schemas.openxmlformats.org/officeDocument/2006/relationships/hyperlink" Target="https://securechoice.ny.gov/pdf/06-12-2026/program-updates-06-12-2026.pdf" TargetMode="External"/><Relationship Id="rId50" Type="http://schemas.openxmlformats.org/officeDocument/2006/relationships/hyperlink" Target="https://www.nysenate.gov/legislation/laws/CVP/5205" TargetMode="External"/><Relationship Id="rId55" Type="http://schemas.openxmlformats.org/officeDocument/2006/relationships/hyperlink" Target="https://www.nysenate.gov/legislation/laws/TAX/952"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5"/>
  <sheetViews>
    <sheetView showGridLines="0" tabSelected="1" workbookViewId="0"/>
  </sheetViews>
  <sheetFormatPr defaultRowHeight="14.5" x14ac:dyDescent="0.35"/>
  <cols>
    <col min="1" max="1" width="3" customWidth="1"/>
    <col min="2" max="2" width="112" customWidth="1"/>
  </cols>
  <sheetData>
    <row r="2" spans="2:2" ht="15" customHeight="1" x14ac:dyDescent="0.35"/>
    <row r="3" spans="2:2" ht="15" customHeight="1" x14ac:dyDescent="0.35"/>
    <row r="4" spans="2:2" ht="15" customHeight="1" x14ac:dyDescent="0.35"/>
    <row r="5" spans="2:2" ht="15" customHeight="1" x14ac:dyDescent="0.35"/>
    <row r="6" spans="2:2" ht="15" customHeight="1" x14ac:dyDescent="0.35"/>
    <row r="7" spans="2:2" ht="15" customHeight="1" x14ac:dyDescent="0.35"/>
    <row r="8" spans="2:2" ht="15" customHeight="1" x14ac:dyDescent="0.4">
      <c r="B8" s="1" t="s">
        <v>0</v>
      </c>
    </row>
    <row r="9" spans="2:2" x14ac:dyDescent="0.35">
      <c r="B9" s="2" t="s">
        <v>1</v>
      </c>
    </row>
    <row r="11" spans="2:2" x14ac:dyDescent="0.35">
      <c r="B11" s="3" t="s">
        <v>2</v>
      </c>
    </row>
    <row r="12" spans="2:2" x14ac:dyDescent="0.35">
      <c r="B12" s="4" t="s">
        <v>3</v>
      </c>
    </row>
    <row r="13" spans="2:2" x14ac:dyDescent="0.35">
      <c r="B13" s="4" t="s">
        <v>4</v>
      </c>
    </row>
    <row r="14" spans="2:2" x14ac:dyDescent="0.35">
      <c r="B14" s="4" t="s">
        <v>5</v>
      </c>
    </row>
    <row r="15" spans="2:2" x14ac:dyDescent="0.35">
      <c r="B15" s="4" t="s">
        <v>6</v>
      </c>
    </row>
    <row r="16" spans="2:2" x14ac:dyDescent="0.35">
      <c r="B16" s="4" t="s">
        <v>7</v>
      </c>
    </row>
    <row r="18" spans="2:2" x14ac:dyDescent="0.35">
      <c r="B18" s="3" t="s">
        <v>8</v>
      </c>
    </row>
    <row r="19" spans="2:2" x14ac:dyDescent="0.35">
      <c r="B19" s="4" t="s">
        <v>9</v>
      </c>
    </row>
    <row r="20" spans="2:2" x14ac:dyDescent="0.35">
      <c r="B20" s="4" t="s">
        <v>10</v>
      </c>
    </row>
    <row r="21" spans="2:2" x14ac:dyDescent="0.35">
      <c r="B21" s="4" t="s">
        <v>11</v>
      </c>
    </row>
    <row r="22" spans="2:2" x14ac:dyDescent="0.35">
      <c r="B22" s="4" t="s">
        <v>12</v>
      </c>
    </row>
    <row r="24" spans="2:2" x14ac:dyDescent="0.35">
      <c r="B24" s="3" t="s">
        <v>13</v>
      </c>
    </row>
    <row r="25" spans="2:2" x14ac:dyDescent="0.35">
      <c r="B25" s="4" t="s">
        <v>14</v>
      </c>
    </row>
    <row r="26" spans="2:2" x14ac:dyDescent="0.35">
      <c r="B26" s="4" t="s">
        <v>15</v>
      </c>
    </row>
    <row r="28" spans="2:2" x14ac:dyDescent="0.35">
      <c r="B28" s="5" t="s">
        <v>16</v>
      </c>
    </row>
    <row r="30" spans="2:2" x14ac:dyDescent="0.35">
      <c r="B30" s="3" t="s">
        <v>17</v>
      </c>
    </row>
    <row r="31" spans="2:2" x14ac:dyDescent="0.35">
      <c r="B31" s="4" t="s">
        <v>18</v>
      </c>
    </row>
    <row r="32" spans="2:2" x14ac:dyDescent="0.35">
      <c r="B32" s="4" t="s">
        <v>19</v>
      </c>
    </row>
    <row r="33" spans="2:2" x14ac:dyDescent="0.35">
      <c r="B33" s="4" t="s">
        <v>20</v>
      </c>
    </row>
    <row r="35" spans="2:2" x14ac:dyDescent="0.35">
      <c r="B35" s="2" t="s">
        <v>21</v>
      </c>
    </row>
  </sheetData>
  <hyperlinks>
    <hyperlink ref="B28" r:id="rId1" xr:uid="{00000000-0004-0000-0000-000000000000}"/>
  </hyperlinks>
  <pageMargins left="0.75" right="0.75" top="1" bottom="1" header="0.5" footer="0.5"/>
  <headerFooter>
    <oddFooter>&amp;C&amp;8 &amp;K777777© 2026 Certified SysAdmin LLC d/b/a RothIRAHub  ·  rothirahub.com/roth-ira-new-york  ·  facts verified 2026-07-18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showGridLines="0" workbookViewId="0">
      <pane ySplit="1" topLeftCell="A2" activePane="bottomLeft" state="frozen"/>
      <selection pane="bottomLeft"/>
    </sheetView>
  </sheetViews>
  <sheetFormatPr defaultRowHeight="14.5" x14ac:dyDescent="0.35"/>
  <cols>
    <col min="1" max="1" width="38" customWidth="1"/>
    <col min="2" max="2" width="5" customWidth="1"/>
    <col min="3" max="3" width="72" customWidth="1"/>
    <col min="4" max="4" width="44" customWidth="1"/>
  </cols>
  <sheetData>
    <row r="1" spans="1:4" x14ac:dyDescent="0.35">
      <c r="A1" s="6" t="s">
        <v>22</v>
      </c>
      <c r="B1" s="6"/>
      <c r="C1" s="6" t="s">
        <v>23</v>
      </c>
      <c r="D1" s="6" t="s">
        <v>24</v>
      </c>
    </row>
    <row r="2" spans="1:4" x14ac:dyDescent="0.35">
      <c r="A2" s="7" t="s">
        <v>25</v>
      </c>
      <c r="B2" s="8" t="s">
        <v>26</v>
      </c>
      <c r="C2" s="9" t="s">
        <v>27</v>
      </c>
      <c r="D2" s="10" t="s">
        <v>28</v>
      </c>
    </row>
    <row r="3" spans="1:4" x14ac:dyDescent="0.35">
      <c r="A3" s="11" t="s">
        <v>29</v>
      </c>
      <c r="B3" s="12" t="s">
        <v>30</v>
      </c>
      <c r="C3" s="13" t="s">
        <v>31</v>
      </c>
      <c r="D3" s="14" t="s">
        <v>32</v>
      </c>
    </row>
    <row r="4" spans="1:4" x14ac:dyDescent="0.35">
      <c r="A4" s="7" t="s">
        <v>33</v>
      </c>
      <c r="B4" s="8" t="s">
        <v>26</v>
      </c>
      <c r="C4" s="9" t="s">
        <v>34</v>
      </c>
      <c r="D4" s="10" t="s">
        <v>35</v>
      </c>
    </row>
    <row r="5" spans="1:4" x14ac:dyDescent="0.35">
      <c r="A5" s="7" t="s">
        <v>36</v>
      </c>
      <c r="B5" s="8" t="s">
        <v>26</v>
      </c>
      <c r="C5" s="9" t="s">
        <v>37</v>
      </c>
      <c r="D5" s="10" t="s">
        <v>38</v>
      </c>
    </row>
    <row r="6" spans="1:4" x14ac:dyDescent="0.35">
      <c r="A6" s="11" t="s">
        <v>39</v>
      </c>
      <c r="B6" s="12" t="s">
        <v>30</v>
      </c>
      <c r="C6" s="13" t="s">
        <v>40</v>
      </c>
      <c r="D6" s="14" t="s">
        <v>41</v>
      </c>
    </row>
    <row r="7" spans="1:4" x14ac:dyDescent="0.35">
      <c r="A7" s="7" t="s">
        <v>42</v>
      </c>
      <c r="B7" s="8" t="s">
        <v>26</v>
      </c>
      <c r="C7" s="9" t="s">
        <v>43</v>
      </c>
      <c r="D7" s="10" t="s">
        <v>44</v>
      </c>
    </row>
    <row r="8" spans="1:4" x14ac:dyDescent="0.35">
      <c r="A8" s="7" t="s">
        <v>45</v>
      </c>
      <c r="B8" s="8" t="s">
        <v>26</v>
      </c>
      <c r="C8" s="9" t="s">
        <v>46</v>
      </c>
      <c r="D8" s="10" t="s">
        <v>47</v>
      </c>
    </row>
    <row r="9" spans="1:4" ht="23" x14ac:dyDescent="0.35">
      <c r="A9" s="15" t="s">
        <v>48</v>
      </c>
      <c r="B9" s="16" t="s">
        <v>49</v>
      </c>
      <c r="C9" s="17" t="s">
        <v>50</v>
      </c>
      <c r="D9" s="18" t="s">
        <v>51</v>
      </c>
    </row>
    <row r="10" spans="1:4" x14ac:dyDescent="0.35">
      <c r="A10" s="11" t="s">
        <v>52</v>
      </c>
      <c r="B10" s="12" t="s">
        <v>30</v>
      </c>
      <c r="C10" s="13" t="s">
        <v>53</v>
      </c>
      <c r="D10" s="14" t="s">
        <v>54</v>
      </c>
    </row>
    <row r="11" spans="1:4" x14ac:dyDescent="0.35">
      <c r="A11" s="7" t="s">
        <v>55</v>
      </c>
      <c r="B11" s="8" t="s">
        <v>26</v>
      </c>
      <c r="C11" s="9" t="s">
        <v>56</v>
      </c>
      <c r="D11" s="10" t="s">
        <v>57</v>
      </c>
    </row>
    <row r="12" spans="1:4" x14ac:dyDescent="0.35">
      <c r="A12" s="19" t="s">
        <v>58</v>
      </c>
      <c r="B12" s="20" t="s">
        <v>59</v>
      </c>
      <c r="C12" s="21" t="s">
        <v>60</v>
      </c>
      <c r="D12" s="22" t="s">
        <v>61</v>
      </c>
    </row>
    <row r="13" spans="1:4" x14ac:dyDescent="0.35">
      <c r="A13" s="7" t="s">
        <v>62</v>
      </c>
      <c r="B13" s="8" t="s">
        <v>26</v>
      </c>
      <c r="C13" s="9" t="s">
        <v>63</v>
      </c>
      <c r="D13" s="10" t="s">
        <v>64</v>
      </c>
    </row>
    <row r="14" spans="1:4" ht="26" x14ac:dyDescent="0.35">
      <c r="A14" s="7" t="s">
        <v>65</v>
      </c>
      <c r="B14" s="8" t="s">
        <v>26</v>
      </c>
      <c r="C14" s="9" t="s">
        <v>66</v>
      </c>
      <c r="D14" s="10" t="s">
        <v>67</v>
      </c>
    </row>
    <row r="16" spans="1:4" x14ac:dyDescent="0.35">
      <c r="A16" s="2" t="s">
        <v>68</v>
      </c>
    </row>
    <row r="18" spans="1:1" x14ac:dyDescent="0.35">
      <c r="A18" s="23" t="s">
        <v>69</v>
      </c>
    </row>
  </sheetData>
  <pageMargins left="0.75" right="0.75" top="1" bottom="1" header="0.5" footer="0.5"/>
  <headerFooter>
    <oddFooter>&amp;C&amp;8 &amp;K777777© 2026 Certified SysAdmin LLC d/b/a RothIRAHub  ·  rothirahub.com/roth-ira-new-york  ·  facts verified 2026-07-18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5"/>
  <sheetViews>
    <sheetView workbookViewId="0">
      <pane ySplit="1" topLeftCell="A2" activePane="bottomLeft" state="frozen"/>
      <selection pane="bottomLeft"/>
    </sheetView>
  </sheetViews>
  <sheetFormatPr defaultRowHeight="14.5" x14ac:dyDescent="0.35"/>
  <cols>
    <col min="1" max="1" width="16" customWidth="1"/>
    <col min="2" max="2" width="26" customWidth="1"/>
    <col min="3" max="3" width="42" customWidth="1"/>
    <col min="4" max="4" width="85" customWidth="1"/>
    <col min="5" max="5" width="30" customWidth="1"/>
    <col min="6" max="6" width="42" customWidth="1"/>
    <col min="7" max="7" width="55" customWidth="1"/>
    <col min="8" max="9" width="11" customWidth="1"/>
  </cols>
  <sheetData>
    <row r="1" spans="1:9" x14ac:dyDescent="0.35">
      <c r="A1" s="6" t="s">
        <v>70</v>
      </c>
      <c r="B1" s="6" t="s">
        <v>71</v>
      </c>
      <c r="C1" s="6" t="s">
        <v>72</v>
      </c>
      <c r="D1" s="6" t="s">
        <v>73</v>
      </c>
      <c r="E1" s="6" t="s">
        <v>74</v>
      </c>
      <c r="F1" s="6" t="s">
        <v>75</v>
      </c>
      <c r="G1" s="6" t="s">
        <v>76</v>
      </c>
      <c r="H1" s="6" t="s">
        <v>77</v>
      </c>
      <c r="I1" s="6" t="s">
        <v>78</v>
      </c>
    </row>
    <row r="2" spans="1:9" ht="75" x14ac:dyDescent="0.35">
      <c r="A2" s="24" t="s">
        <v>79</v>
      </c>
      <c r="B2" s="24" t="s">
        <v>80</v>
      </c>
      <c r="C2" s="25" t="s">
        <v>81</v>
      </c>
      <c r="D2" s="25" t="s">
        <v>82</v>
      </c>
      <c r="E2" s="24" t="s">
        <v>83</v>
      </c>
      <c r="F2" s="26" t="s">
        <v>84</v>
      </c>
      <c r="G2" s="25" t="s">
        <v>85</v>
      </c>
      <c r="H2" s="24" t="s">
        <v>86</v>
      </c>
      <c r="I2" s="24" t="s">
        <v>87</v>
      </c>
    </row>
    <row r="3" spans="1:9" ht="75" x14ac:dyDescent="0.35">
      <c r="A3" s="27" t="s">
        <v>79</v>
      </c>
      <c r="B3" s="27" t="s">
        <v>88</v>
      </c>
      <c r="C3" s="28" t="s">
        <v>89</v>
      </c>
      <c r="D3" s="28" t="s">
        <v>90</v>
      </c>
      <c r="E3" s="27" t="s">
        <v>83</v>
      </c>
      <c r="F3" s="29" t="s">
        <v>84</v>
      </c>
      <c r="G3" s="28" t="s">
        <v>91</v>
      </c>
      <c r="H3" s="27" t="s">
        <v>86</v>
      </c>
      <c r="I3" s="27" t="s">
        <v>87</v>
      </c>
    </row>
    <row r="4" spans="1:9" ht="125" x14ac:dyDescent="0.35">
      <c r="A4" s="24" t="s">
        <v>79</v>
      </c>
      <c r="B4" s="24" t="s">
        <v>92</v>
      </c>
      <c r="C4" s="25" t="s">
        <v>93</v>
      </c>
      <c r="D4" s="25" t="s">
        <v>94</v>
      </c>
      <c r="E4" s="24" t="s">
        <v>95</v>
      </c>
      <c r="F4" s="26" t="s">
        <v>96</v>
      </c>
      <c r="G4" s="25" t="s">
        <v>97</v>
      </c>
      <c r="H4" s="24" t="s">
        <v>86</v>
      </c>
      <c r="I4" s="24" t="s">
        <v>87</v>
      </c>
    </row>
    <row r="5" spans="1:9" ht="100" x14ac:dyDescent="0.35">
      <c r="A5" s="27" t="s">
        <v>79</v>
      </c>
      <c r="B5" s="27" t="s">
        <v>98</v>
      </c>
      <c r="C5" s="28" t="s">
        <v>99</v>
      </c>
      <c r="D5" s="28" t="s">
        <v>100</v>
      </c>
      <c r="E5" s="27" t="s">
        <v>101</v>
      </c>
      <c r="F5" s="29" t="s">
        <v>84</v>
      </c>
      <c r="G5" s="28" t="s">
        <v>102</v>
      </c>
      <c r="H5" s="27" t="s">
        <v>86</v>
      </c>
      <c r="I5" s="27" t="s">
        <v>87</v>
      </c>
    </row>
    <row r="6" spans="1:9" ht="87.5" x14ac:dyDescent="0.35">
      <c r="A6" s="24" t="s">
        <v>79</v>
      </c>
      <c r="B6" s="24" t="s">
        <v>103</v>
      </c>
      <c r="C6" s="25" t="s">
        <v>104</v>
      </c>
      <c r="D6" s="25" t="s">
        <v>105</v>
      </c>
      <c r="E6" s="24" t="s">
        <v>106</v>
      </c>
      <c r="F6" s="26" t="s">
        <v>96</v>
      </c>
      <c r="G6" s="25" t="s">
        <v>107</v>
      </c>
      <c r="H6" s="24" t="s">
        <v>86</v>
      </c>
      <c r="I6" s="24" t="s">
        <v>87</v>
      </c>
    </row>
    <row r="7" spans="1:9" ht="75" x14ac:dyDescent="0.35">
      <c r="A7" s="27" t="s">
        <v>79</v>
      </c>
      <c r="B7" s="27" t="s">
        <v>108</v>
      </c>
      <c r="C7" s="28" t="s">
        <v>109</v>
      </c>
      <c r="D7" s="28" t="s">
        <v>110</v>
      </c>
      <c r="E7" s="27" t="s">
        <v>111</v>
      </c>
      <c r="F7" s="29" t="s">
        <v>112</v>
      </c>
      <c r="G7" s="28" t="s">
        <v>113</v>
      </c>
      <c r="H7" s="27" t="s">
        <v>86</v>
      </c>
      <c r="I7" s="27" t="s">
        <v>87</v>
      </c>
    </row>
    <row r="8" spans="1:9" ht="75" x14ac:dyDescent="0.35">
      <c r="A8" s="24" t="s">
        <v>79</v>
      </c>
      <c r="B8" s="24" t="s">
        <v>114</v>
      </c>
      <c r="C8" s="25" t="s">
        <v>115</v>
      </c>
      <c r="D8" s="25" t="s">
        <v>116</v>
      </c>
      <c r="E8" s="24" t="s">
        <v>117</v>
      </c>
      <c r="F8" s="26" t="s">
        <v>96</v>
      </c>
      <c r="G8" s="25" t="s">
        <v>118</v>
      </c>
      <c r="H8" s="24" t="s">
        <v>86</v>
      </c>
      <c r="I8" s="24" t="s">
        <v>87</v>
      </c>
    </row>
    <row r="9" spans="1:9" ht="100" x14ac:dyDescent="0.35">
      <c r="A9" s="27" t="s">
        <v>79</v>
      </c>
      <c r="B9" s="27" t="s">
        <v>119</v>
      </c>
      <c r="C9" s="28" t="s">
        <v>120</v>
      </c>
      <c r="D9" s="28" t="s">
        <v>121</v>
      </c>
      <c r="E9" s="27" t="s">
        <v>122</v>
      </c>
      <c r="F9" s="29" t="s">
        <v>84</v>
      </c>
      <c r="G9" s="28" t="s">
        <v>123</v>
      </c>
      <c r="H9" s="27" t="s">
        <v>124</v>
      </c>
      <c r="I9" s="27" t="s">
        <v>87</v>
      </c>
    </row>
    <row r="10" spans="1:9" ht="162.5" x14ac:dyDescent="0.35">
      <c r="A10" s="24" t="s">
        <v>79</v>
      </c>
      <c r="B10" s="24" t="s">
        <v>125</v>
      </c>
      <c r="C10" s="25" t="s">
        <v>126</v>
      </c>
      <c r="D10" s="25" t="s">
        <v>127</v>
      </c>
      <c r="E10" s="24" t="s">
        <v>128</v>
      </c>
      <c r="F10" s="26" t="s">
        <v>129</v>
      </c>
      <c r="G10" s="25" t="s">
        <v>130</v>
      </c>
      <c r="H10" s="24" t="s">
        <v>86</v>
      </c>
      <c r="I10" s="24" t="s">
        <v>87</v>
      </c>
    </row>
    <row r="11" spans="1:9" ht="112.5" x14ac:dyDescent="0.35">
      <c r="A11" s="27" t="s">
        <v>79</v>
      </c>
      <c r="B11" s="27" t="s">
        <v>131</v>
      </c>
      <c r="C11" s="28" t="s">
        <v>132</v>
      </c>
      <c r="D11" s="28" t="s">
        <v>133</v>
      </c>
      <c r="E11" s="27" t="s">
        <v>134</v>
      </c>
      <c r="F11" s="29" t="s">
        <v>129</v>
      </c>
      <c r="G11" s="28" t="s">
        <v>135</v>
      </c>
      <c r="H11" s="27" t="s">
        <v>86</v>
      </c>
      <c r="I11" s="27" t="s">
        <v>87</v>
      </c>
    </row>
    <row r="12" spans="1:9" ht="150" x14ac:dyDescent="0.35">
      <c r="A12" s="24" t="s">
        <v>79</v>
      </c>
      <c r="B12" s="24" t="s">
        <v>136</v>
      </c>
      <c r="C12" s="25" t="s">
        <v>137</v>
      </c>
      <c r="D12" s="25" t="s">
        <v>138</v>
      </c>
      <c r="E12" s="24" t="s">
        <v>139</v>
      </c>
      <c r="F12" s="26" t="s">
        <v>129</v>
      </c>
      <c r="G12" s="25" t="s">
        <v>140</v>
      </c>
      <c r="H12" s="24" t="s">
        <v>86</v>
      </c>
      <c r="I12" s="24" t="s">
        <v>87</v>
      </c>
    </row>
    <row r="13" spans="1:9" ht="87.5" x14ac:dyDescent="0.35">
      <c r="A13" s="27" t="s">
        <v>79</v>
      </c>
      <c r="B13" s="27" t="s">
        <v>141</v>
      </c>
      <c r="C13" s="28" t="s">
        <v>142</v>
      </c>
      <c r="D13" s="28" t="s">
        <v>143</v>
      </c>
      <c r="E13" s="27" t="s">
        <v>144</v>
      </c>
      <c r="F13" s="29" t="s">
        <v>129</v>
      </c>
      <c r="G13" s="28" t="s">
        <v>145</v>
      </c>
      <c r="H13" s="27" t="s">
        <v>86</v>
      </c>
      <c r="I13" s="27" t="s">
        <v>87</v>
      </c>
    </row>
    <row r="14" spans="1:9" ht="112.5" x14ac:dyDescent="0.35">
      <c r="A14" s="24" t="s">
        <v>79</v>
      </c>
      <c r="B14" s="24" t="s">
        <v>146</v>
      </c>
      <c r="C14" s="25" t="s">
        <v>147</v>
      </c>
      <c r="D14" s="25" t="s">
        <v>148</v>
      </c>
      <c r="E14" s="24" t="s">
        <v>149</v>
      </c>
      <c r="F14" s="26" t="s">
        <v>129</v>
      </c>
      <c r="G14" s="25" t="s">
        <v>150</v>
      </c>
      <c r="H14" s="24" t="s">
        <v>86</v>
      </c>
      <c r="I14" s="24" t="s">
        <v>87</v>
      </c>
    </row>
    <row r="15" spans="1:9" ht="112.5" x14ac:dyDescent="0.35">
      <c r="A15" s="27" t="s">
        <v>79</v>
      </c>
      <c r="B15" s="27" t="s">
        <v>151</v>
      </c>
      <c r="C15" s="28" t="s">
        <v>152</v>
      </c>
      <c r="D15" s="28" t="s">
        <v>153</v>
      </c>
      <c r="E15" s="27" t="s">
        <v>154</v>
      </c>
      <c r="F15" s="29" t="s">
        <v>129</v>
      </c>
      <c r="G15" s="28" t="s">
        <v>155</v>
      </c>
      <c r="H15" s="27" t="s">
        <v>86</v>
      </c>
      <c r="I15" s="27" t="s">
        <v>87</v>
      </c>
    </row>
    <row r="16" spans="1:9" ht="125" x14ac:dyDescent="0.35">
      <c r="A16" s="24" t="s">
        <v>79</v>
      </c>
      <c r="B16" s="24" t="s">
        <v>156</v>
      </c>
      <c r="C16" s="25" t="s">
        <v>157</v>
      </c>
      <c r="D16" s="25" t="s">
        <v>158</v>
      </c>
      <c r="E16" s="24" t="s">
        <v>159</v>
      </c>
      <c r="F16" s="26" t="s">
        <v>160</v>
      </c>
      <c r="G16" s="25" t="s">
        <v>161</v>
      </c>
      <c r="H16" s="24" t="s">
        <v>86</v>
      </c>
      <c r="I16" s="24" t="s">
        <v>87</v>
      </c>
    </row>
    <row r="17" spans="1:9" ht="112.5" x14ac:dyDescent="0.35">
      <c r="A17" s="27" t="s">
        <v>79</v>
      </c>
      <c r="B17" s="27" t="s">
        <v>162</v>
      </c>
      <c r="C17" s="28" t="s">
        <v>163</v>
      </c>
      <c r="D17" s="28" t="s">
        <v>164</v>
      </c>
      <c r="E17" s="27" t="s">
        <v>165</v>
      </c>
      <c r="F17" s="29" t="s">
        <v>96</v>
      </c>
      <c r="G17" s="28" t="s">
        <v>166</v>
      </c>
      <c r="H17" s="27" t="s">
        <v>86</v>
      </c>
      <c r="I17" s="27" t="s">
        <v>87</v>
      </c>
    </row>
    <row r="18" spans="1:9" ht="100" x14ac:dyDescent="0.35">
      <c r="A18" s="24" t="s">
        <v>79</v>
      </c>
      <c r="B18" s="24" t="s">
        <v>167</v>
      </c>
      <c r="C18" s="25" t="s">
        <v>168</v>
      </c>
      <c r="D18" s="25" t="s">
        <v>169</v>
      </c>
      <c r="E18" s="24" t="s">
        <v>170</v>
      </c>
      <c r="F18" s="26" t="s">
        <v>171</v>
      </c>
      <c r="G18" s="25" t="s">
        <v>172</v>
      </c>
      <c r="H18" s="24" t="s">
        <v>86</v>
      </c>
      <c r="I18" s="24" t="s">
        <v>87</v>
      </c>
    </row>
    <row r="19" spans="1:9" ht="87.5" x14ac:dyDescent="0.35">
      <c r="A19" s="27" t="s">
        <v>79</v>
      </c>
      <c r="B19" s="27" t="s">
        <v>173</v>
      </c>
      <c r="C19" s="28" t="s">
        <v>174</v>
      </c>
      <c r="D19" s="28" t="s">
        <v>175</v>
      </c>
      <c r="E19" s="27" t="s">
        <v>176</v>
      </c>
      <c r="F19" s="29" t="s">
        <v>84</v>
      </c>
      <c r="G19" s="28" t="s">
        <v>177</v>
      </c>
      <c r="H19" s="27" t="s">
        <v>86</v>
      </c>
      <c r="I19" s="27" t="s">
        <v>87</v>
      </c>
    </row>
    <row r="20" spans="1:9" ht="112.5" x14ac:dyDescent="0.35">
      <c r="A20" s="24" t="s">
        <v>178</v>
      </c>
      <c r="B20" s="24" t="s">
        <v>179</v>
      </c>
      <c r="C20" s="25" t="s">
        <v>180</v>
      </c>
      <c r="D20" s="25" t="s">
        <v>181</v>
      </c>
      <c r="E20" s="24" t="s">
        <v>182</v>
      </c>
      <c r="F20" s="26" t="s">
        <v>183</v>
      </c>
      <c r="G20" s="25" t="s">
        <v>184</v>
      </c>
      <c r="H20" s="24" t="s">
        <v>86</v>
      </c>
      <c r="I20" s="24" t="s">
        <v>87</v>
      </c>
    </row>
    <row r="21" spans="1:9" ht="87.5" x14ac:dyDescent="0.35">
      <c r="A21" s="27" t="s">
        <v>178</v>
      </c>
      <c r="B21" s="27" t="s">
        <v>185</v>
      </c>
      <c r="C21" s="28" t="s">
        <v>186</v>
      </c>
      <c r="D21" s="28" t="s">
        <v>187</v>
      </c>
      <c r="E21" s="27" t="s">
        <v>188</v>
      </c>
      <c r="F21" s="29" t="s">
        <v>189</v>
      </c>
      <c r="G21" s="28" t="s">
        <v>190</v>
      </c>
      <c r="H21" s="27" t="s">
        <v>86</v>
      </c>
      <c r="I21" s="27" t="s">
        <v>87</v>
      </c>
    </row>
    <row r="22" spans="1:9" ht="112.5" x14ac:dyDescent="0.35">
      <c r="A22" s="24" t="s">
        <v>178</v>
      </c>
      <c r="B22" s="24" t="s">
        <v>191</v>
      </c>
      <c r="C22" s="25" t="s">
        <v>192</v>
      </c>
      <c r="D22" s="25" t="s">
        <v>193</v>
      </c>
      <c r="E22" s="24" t="s">
        <v>194</v>
      </c>
      <c r="F22" s="26" t="s">
        <v>195</v>
      </c>
      <c r="G22" s="25" t="s">
        <v>196</v>
      </c>
      <c r="H22" s="24" t="s">
        <v>86</v>
      </c>
      <c r="I22" s="24" t="s">
        <v>87</v>
      </c>
    </row>
    <row r="23" spans="1:9" ht="112.5" x14ac:dyDescent="0.35">
      <c r="A23" s="27" t="s">
        <v>178</v>
      </c>
      <c r="B23" s="27" t="s">
        <v>197</v>
      </c>
      <c r="C23" s="28" t="s">
        <v>198</v>
      </c>
      <c r="D23" s="28" t="s">
        <v>199</v>
      </c>
      <c r="E23" s="27" t="s">
        <v>200</v>
      </c>
      <c r="F23" s="29" t="s">
        <v>201</v>
      </c>
      <c r="G23" s="28" t="s">
        <v>202</v>
      </c>
      <c r="H23" s="27" t="s">
        <v>86</v>
      </c>
      <c r="I23" s="27" t="s">
        <v>87</v>
      </c>
    </row>
    <row r="24" spans="1:9" ht="150" x14ac:dyDescent="0.35">
      <c r="A24" s="24" t="s">
        <v>178</v>
      </c>
      <c r="B24" s="24" t="s">
        <v>203</v>
      </c>
      <c r="C24" s="25" t="s">
        <v>204</v>
      </c>
      <c r="D24" s="25" t="s">
        <v>205</v>
      </c>
      <c r="E24" s="24" t="s">
        <v>206</v>
      </c>
      <c r="F24" s="26" t="s">
        <v>207</v>
      </c>
      <c r="G24" s="25" t="s">
        <v>208</v>
      </c>
      <c r="H24" s="24" t="s">
        <v>86</v>
      </c>
      <c r="I24" s="24" t="s">
        <v>87</v>
      </c>
    </row>
    <row r="25" spans="1:9" ht="137.5" x14ac:dyDescent="0.35">
      <c r="A25" s="27" t="s">
        <v>178</v>
      </c>
      <c r="B25" s="27" t="s">
        <v>209</v>
      </c>
      <c r="C25" s="28" t="s">
        <v>210</v>
      </c>
      <c r="D25" s="28" t="s">
        <v>211</v>
      </c>
      <c r="E25" s="27" t="s">
        <v>212</v>
      </c>
      <c r="F25" s="29" t="s">
        <v>171</v>
      </c>
      <c r="G25" s="28" t="s">
        <v>172</v>
      </c>
      <c r="H25" s="27" t="s">
        <v>86</v>
      </c>
      <c r="I25" s="27" t="s">
        <v>87</v>
      </c>
    </row>
    <row r="26" spans="1:9" ht="112.5" x14ac:dyDescent="0.35">
      <c r="A26" s="24" t="s">
        <v>178</v>
      </c>
      <c r="B26" s="24" t="s">
        <v>213</v>
      </c>
      <c r="C26" s="25" t="s">
        <v>214</v>
      </c>
      <c r="D26" s="25" t="s">
        <v>215</v>
      </c>
      <c r="E26" s="24" t="s">
        <v>216</v>
      </c>
      <c r="F26" s="26" t="s">
        <v>217</v>
      </c>
      <c r="G26" s="25" t="s">
        <v>218</v>
      </c>
      <c r="H26" s="24" t="s">
        <v>86</v>
      </c>
      <c r="I26" s="24" t="s">
        <v>87</v>
      </c>
    </row>
    <row r="27" spans="1:9" ht="100" x14ac:dyDescent="0.35">
      <c r="A27" s="27" t="s">
        <v>178</v>
      </c>
      <c r="B27" s="27" t="s">
        <v>219</v>
      </c>
      <c r="C27" s="28" t="s">
        <v>220</v>
      </c>
      <c r="D27" s="28" t="s">
        <v>221</v>
      </c>
      <c r="E27" s="27" t="s">
        <v>222</v>
      </c>
      <c r="F27" s="29" t="s">
        <v>217</v>
      </c>
      <c r="G27" s="28" t="s">
        <v>223</v>
      </c>
      <c r="H27" s="27" t="s">
        <v>86</v>
      </c>
      <c r="I27" s="27" t="s">
        <v>87</v>
      </c>
    </row>
    <row r="28" spans="1:9" ht="137.5" x14ac:dyDescent="0.35">
      <c r="A28" s="24" t="s">
        <v>178</v>
      </c>
      <c r="B28" s="24" t="s">
        <v>224</v>
      </c>
      <c r="C28" s="25" t="s">
        <v>225</v>
      </c>
      <c r="D28" s="25" t="s">
        <v>226</v>
      </c>
      <c r="E28" s="24" t="s">
        <v>227</v>
      </c>
      <c r="F28" s="26" t="s">
        <v>217</v>
      </c>
      <c r="G28" s="25" t="s">
        <v>228</v>
      </c>
      <c r="H28" s="24" t="s">
        <v>86</v>
      </c>
      <c r="I28" s="24" t="s">
        <v>87</v>
      </c>
    </row>
    <row r="29" spans="1:9" ht="137.5" x14ac:dyDescent="0.35">
      <c r="A29" s="27" t="s">
        <v>178</v>
      </c>
      <c r="B29" s="27" t="s">
        <v>229</v>
      </c>
      <c r="C29" s="28" t="s">
        <v>230</v>
      </c>
      <c r="D29" s="28" t="s">
        <v>231</v>
      </c>
      <c r="E29" s="27" t="s">
        <v>232</v>
      </c>
      <c r="F29" s="29" t="s">
        <v>217</v>
      </c>
      <c r="G29" s="28" t="s">
        <v>233</v>
      </c>
      <c r="H29" s="27" t="s">
        <v>124</v>
      </c>
      <c r="I29" s="27" t="s">
        <v>87</v>
      </c>
    </row>
    <row r="30" spans="1:9" ht="150" x14ac:dyDescent="0.35">
      <c r="A30" s="24" t="s">
        <v>178</v>
      </c>
      <c r="B30" s="24" t="s">
        <v>234</v>
      </c>
      <c r="C30" s="25" t="s">
        <v>235</v>
      </c>
      <c r="D30" s="25" t="s">
        <v>236</v>
      </c>
      <c r="E30" s="24" t="s">
        <v>237</v>
      </c>
      <c r="F30" s="26" t="s">
        <v>238</v>
      </c>
      <c r="G30" s="25" t="s">
        <v>239</v>
      </c>
      <c r="H30" s="24" t="s">
        <v>86</v>
      </c>
      <c r="I30" s="24" t="s">
        <v>87</v>
      </c>
    </row>
    <row r="31" spans="1:9" ht="125" x14ac:dyDescent="0.35">
      <c r="A31" s="27" t="s">
        <v>178</v>
      </c>
      <c r="B31" s="27" t="s">
        <v>240</v>
      </c>
      <c r="C31" s="28" t="s">
        <v>241</v>
      </c>
      <c r="D31" s="28" t="s">
        <v>242</v>
      </c>
      <c r="E31" s="27" t="s">
        <v>243</v>
      </c>
      <c r="F31" s="29" t="s">
        <v>84</v>
      </c>
      <c r="G31" s="28" t="s">
        <v>244</v>
      </c>
      <c r="H31" s="27" t="s">
        <v>86</v>
      </c>
      <c r="I31" s="27" t="s">
        <v>87</v>
      </c>
    </row>
    <row r="32" spans="1:9" ht="112.5" x14ac:dyDescent="0.35">
      <c r="A32" s="24" t="s">
        <v>178</v>
      </c>
      <c r="B32" s="24" t="s">
        <v>245</v>
      </c>
      <c r="C32" s="25" t="s">
        <v>246</v>
      </c>
      <c r="D32" s="25" t="s">
        <v>247</v>
      </c>
      <c r="E32" s="24" t="s">
        <v>248</v>
      </c>
      <c r="F32" s="26" t="s">
        <v>171</v>
      </c>
      <c r="G32" s="25" t="s">
        <v>249</v>
      </c>
      <c r="H32" s="24" t="s">
        <v>86</v>
      </c>
      <c r="I32" s="24" t="s">
        <v>87</v>
      </c>
    </row>
    <row r="33" spans="1:9" ht="125" x14ac:dyDescent="0.35">
      <c r="A33" s="27" t="s">
        <v>178</v>
      </c>
      <c r="B33" s="27" t="s">
        <v>250</v>
      </c>
      <c r="C33" s="28" t="s">
        <v>251</v>
      </c>
      <c r="D33" s="28" t="s">
        <v>252</v>
      </c>
      <c r="E33" s="27" t="s">
        <v>253</v>
      </c>
      <c r="F33" s="29" t="s">
        <v>171</v>
      </c>
      <c r="G33" s="28" t="s">
        <v>254</v>
      </c>
      <c r="H33" s="27" t="s">
        <v>86</v>
      </c>
      <c r="I33" s="27" t="s">
        <v>87</v>
      </c>
    </row>
    <row r="34" spans="1:9" ht="150" x14ac:dyDescent="0.35">
      <c r="A34" s="24" t="s">
        <v>178</v>
      </c>
      <c r="B34" s="24" t="s">
        <v>255</v>
      </c>
      <c r="C34" s="25" t="s">
        <v>256</v>
      </c>
      <c r="D34" s="25" t="s">
        <v>257</v>
      </c>
      <c r="E34" s="24" t="s">
        <v>258</v>
      </c>
      <c r="F34" s="26" t="s">
        <v>171</v>
      </c>
      <c r="G34" s="25" t="s">
        <v>259</v>
      </c>
      <c r="H34" s="24" t="s">
        <v>86</v>
      </c>
      <c r="I34" s="24" t="s">
        <v>87</v>
      </c>
    </row>
    <row r="35" spans="1:9" ht="125" x14ac:dyDescent="0.35">
      <c r="A35" s="27" t="s">
        <v>260</v>
      </c>
      <c r="B35" s="27" t="s">
        <v>261</v>
      </c>
      <c r="C35" s="28" t="s">
        <v>262</v>
      </c>
      <c r="D35" s="28" t="s">
        <v>263</v>
      </c>
      <c r="E35" s="27" t="s">
        <v>264</v>
      </c>
      <c r="F35" s="29" t="s">
        <v>265</v>
      </c>
      <c r="G35" s="28" t="s">
        <v>266</v>
      </c>
      <c r="H35" s="27" t="s">
        <v>86</v>
      </c>
      <c r="I35" s="27" t="s">
        <v>87</v>
      </c>
    </row>
    <row r="36" spans="1:9" ht="75" x14ac:dyDescent="0.35">
      <c r="A36" s="24" t="s">
        <v>260</v>
      </c>
      <c r="B36" s="24" t="s">
        <v>267</v>
      </c>
      <c r="C36" s="25" t="s">
        <v>268</v>
      </c>
      <c r="D36" s="25" t="s">
        <v>269</v>
      </c>
      <c r="E36" s="24" t="s">
        <v>270</v>
      </c>
      <c r="F36" s="26" t="s">
        <v>271</v>
      </c>
      <c r="G36" s="25" t="s">
        <v>272</v>
      </c>
      <c r="H36" s="24" t="s">
        <v>86</v>
      </c>
      <c r="I36" s="24" t="s">
        <v>87</v>
      </c>
    </row>
    <row r="37" spans="1:9" ht="100" x14ac:dyDescent="0.35">
      <c r="A37" s="27" t="s">
        <v>260</v>
      </c>
      <c r="B37" s="27" t="s">
        <v>273</v>
      </c>
      <c r="C37" s="28" t="s">
        <v>274</v>
      </c>
      <c r="D37" s="28" t="s">
        <v>275</v>
      </c>
      <c r="E37" s="27" t="s">
        <v>276</v>
      </c>
      <c r="F37" s="29" t="s">
        <v>271</v>
      </c>
      <c r="G37" s="28" t="s">
        <v>277</v>
      </c>
      <c r="H37" s="27" t="s">
        <v>86</v>
      </c>
      <c r="I37" s="27" t="s">
        <v>87</v>
      </c>
    </row>
    <row r="38" spans="1:9" ht="87.5" x14ac:dyDescent="0.35">
      <c r="A38" s="24" t="s">
        <v>260</v>
      </c>
      <c r="B38" s="24" t="s">
        <v>278</v>
      </c>
      <c r="C38" s="25" t="s">
        <v>279</v>
      </c>
      <c r="D38" s="25" t="s">
        <v>280</v>
      </c>
      <c r="E38" s="24" t="s">
        <v>281</v>
      </c>
      <c r="F38" s="26" t="s">
        <v>271</v>
      </c>
      <c r="G38" s="25" t="s">
        <v>282</v>
      </c>
      <c r="H38" s="24" t="s">
        <v>86</v>
      </c>
      <c r="I38" s="24" t="s">
        <v>87</v>
      </c>
    </row>
    <row r="39" spans="1:9" ht="175" x14ac:dyDescent="0.35">
      <c r="A39" s="27" t="s">
        <v>260</v>
      </c>
      <c r="B39" s="27" t="s">
        <v>283</v>
      </c>
      <c r="C39" s="28" t="s">
        <v>284</v>
      </c>
      <c r="D39" s="28" t="s">
        <v>285</v>
      </c>
      <c r="E39" s="27" t="s">
        <v>286</v>
      </c>
      <c r="F39" s="29" t="s">
        <v>287</v>
      </c>
      <c r="G39" s="28" t="s">
        <v>288</v>
      </c>
      <c r="H39" s="27" t="s">
        <v>86</v>
      </c>
      <c r="I39" s="27" t="s">
        <v>87</v>
      </c>
    </row>
    <row r="40" spans="1:9" ht="162.5" x14ac:dyDescent="0.35">
      <c r="A40" s="24" t="s">
        <v>260</v>
      </c>
      <c r="B40" s="24" t="s">
        <v>289</v>
      </c>
      <c r="C40" s="25" t="s">
        <v>290</v>
      </c>
      <c r="D40" s="25" t="s">
        <v>291</v>
      </c>
      <c r="E40" s="24" t="s">
        <v>292</v>
      </c>
      <c r="F40" s="26" t="s">
        <v>271</v>
      </c>
      <c r="G40" s="25" t="s">
        <v>293</v>
      </c>
      <c r="H40" s="24" t="s">
        <v>86</v>
      </c>
      <c r="I40" s="24" t="s">
        <v>87</v>
      </c>
    </row>
    <row r="41" spans="1:9" ht="125" x14ac:dyDescent="0.35">
      <c r="A41" s="27" t="s">
        <v>260</v>
      </c>
      <c r="B41" s="27" t="s">
        <v>294</v>
      </c>
      <c r="C41" s="28" t="s">
        <v>295</v>
      </c>
      <c r="D41" s="28" t="s">
        <v>296</v>
      </c>
      <c r="E41" s="27" t="s">
        <v>297</v>
      </c>
      <c r="F41" s="29" t="s">
        <v>298</v>
      </c>
      <c r="G41" s="28" t="s">
        <v>299</v>
      </c>
      <c r="H41" s="27" t="s">
        <v>124</v>
      </c>
      <c r="I41" s="27" t="s">
        <v>87</v>
      </c>
    </row>
    <row r="42" spans="1:9" ht="75" x14ac:dyDescent="0.35">
      <c r="A42" s="24" t="s">
        <v>260</v>
      </c>
      <c r="B42" s="24" t="s">
        <v>300</v>
      </c>
      <c r="C42" s="25" t="s">
        <v>301</v>
      </c>
      <c r="D42" s="25" t="s">
        <v>302</v>
      </c>
      <c r="E42" s="24" t="s">
        <v>303</v>
      </c>
      <c r="F42" s="26" t="s">
        <v>304</v>
      </c>
      <c r="G42" s="25" t="s">
        <v>305</v>
      </c>
      <c r="H42" s="24" t="s">
        <v>86</v>
      </c>
      <c r="I42" s="24" t="s">
        <v>87</v>
      </c>
    </row>
    <row r="43" spans="1:9" ht="175" x14ac:dyDescent="0.35">
      <c r="A43" s="27" t="s">
        <v>260</v>
      </c>
      <c r="B43" s="27" t="s">
        <v>306</v>
      </c>
      <c r="C43" s="28" t="s">
        <v>307</v>
      </c>
      <c r="D43" s="28" t="s">
        <v>308</v>
      </c>
      <c r="E43" s="27" t="s">
        <v>309</v>
      </c>
      <c r="F43" s="29" t="s">
        <v>310</v>
      </c>
      <c r="G43" s="28" t="s">
        <v>311</v>
      </c>
      <c r="H43" s="27" t="s">
        <v>86</v>
      </c>
      <c r="I43" s="27" t="s">
        <v>87</v>
      </c>
    </row>
    <row r="44" spans="1:9" ht="100" x14ac:dyDescent="0.35">
      <c r="A44" s="24" t="s">
        <v>260</v>
      </c>
      <c r="B44" s="24" t="s">
        <v>312</v>
      </c>
      <c r="C44" s="25" t="s">
        <v>313</v>
      </c>
      <c r="D44" s="25" t="s">
        <v>314</v>
      </c>
      <c r="E44" s="24" t="s">
        <v>315</v>
      </c>
      <c r="F44" s="26" t="s">
        <v>310</v>
      </c>
      <c r="G44" s="25" t="s">
        <v>316</v>
      </c>
      <c r="H44" s="24" t="s">
        <v>86</v>
      </c>
      <c r="I44" s="24" t="s">
        <v>87</v>
      </c>
    </row>
    <row r="45" spans="1:9" ht="100" x14ac:dyDescent="0.35">
      <c r="A45" s="27" t="s">
        <v>260</v>
      </c>
      <c r="B45" s="27" t="s">
        <v>317</v>
      </c>
      <c r="C45" s="28" t="s">
        <v>318</v>
      </c>
      <c r="D45" s="28" t="s">
        <v>319</v>
      </c>
      <c r="E45" s="27" t="s">
        <v>320</v>
      </c>
      <c r="F45" s="29" t="s">
        <v>321</v>
      </c>
      <c r="G45" s="28" t="s">
        <v>322</v>
      </c>
      <c r="H45" s="27" t="s">
        <v>86</v>
      </c>
      <c r="I45" s="27" t="s">
        <v>87</v>
      </c>
    </row>
    <row r="46" spans="1:9" ht="137.5" x14ac:dyDescent="0.35">
      <c r="A46" s="24" t="s">
        <v>260</v>
      </c>
      <c r="B46" s="24" t="s">
        <v>323</v>
      </c>
      <c r="C46" s="25" t="s">
        <v>324</v>
      </c>
      <c r="D46" s="25" t="s">
        <v>325</v>
      </c>
      <c r="E46" s="24" t="s">
        <v>326</v>
      </c>
      <c r="F46" s="26" t="s">
        <v>321</v>
      </c>
      <c r="G46" s="25" t="s">
        <v>327</v>
      </c>
      <c r="H46" s="24" t="s">
        <v>86</v>
      </c>
      <c r="I46" s="24" t="s">
        <v>87</v>
      </c>
    </row>
    <row r="47" spans="1:9" ht="150" x14ac:dyDescent="0.35">
      <c r="A47" s="27" t="s">
        <v>260</v>
      </c>
      <c r="B47" s="27" t="s">
        <v>328</v>
      </c>
      <c r="C47" s="28" t="s">
        <v>329</v>
      </c>
      <c r="D47" s="28" t="s">
        <v>330</v>
      </c>
      <c r="E47" s="27" t="s">
        <v>331</v>
      </c>
      <c r="F47" s="29" t="s">
        <v>321</v>
      </c>
      <c r="G47" s="28" t="s">
        <v>332</v>
      </c>
      <c r="H47" s="27" t="s">
        <v>86</v>
      </c>
      <c r="I47" s="27" t="s">
        <v>87</v>
      </c>
    </row>
    <row r="48" spans="1:9" ht="175" x14ac:dyDescent="0.35">
      <c r="A48" s="24" t="s">
        <v>260</v>
      </c>
      <c r="B48" s="24" t="s">
        <v>333</v>
      </c>
      <c r="C48" s="25" t="s">
        <v>334</v>
      </c>
      <c r="D48" s="25" t="s">
        <v>335</v>
      </c>
      <c r="E48" s="24" t="s">
        <v>336</v>
      </c>
      <c r="F48" s="26" t="s">
        <v>337</v>
      </c>
      <c r="G48" s="25" t="s">
        <v>338</v>
      </c>
      <c r="H48" s="24" t="s">
        <v>86</v>
      </c>
      <c r="I48" s="24" t="s">
        <v>87</v>
      </c>
    </row>
    <row r="49" spans="1:9" ht="137.5" x14ac:dyDescent="0.35">
      <c r="A49" s="27" t="s">
        <v>260</v>
      </c>
      <c r="B49" s="27" t="s">
        <v>339</v>
      </c>
      <c r="C49" s="28" t="s">
        <v>340</v>
      </c>
      <c r="D49" s="28" t="s">
        <v>341</v>
      </c>
      <c r="E49" s="27" t="s">
        <v>342</v>
      </c>
      <c r="F49" s="29" t="s">
        <v>343</v>
      </c>
      <c r="G49" s="28" t="s">
        <v>344</v>
      </c>
      <c r="H49" s="27" t="s">
        <v>124</v>
      </c>
      <c r="I49" s="27" t="s">
        <v>87</v>
      </c>
    </row>
    <row r="50" spans="1:9" ht="125" x14ac:dyDescent="0.35">
      <c r="A50" s="24" t="s">
        <v>260</v>
      </c>
      <c r="B50" s="24" t="s">
        <v>345</v>
      </c>
      <c r="C50" s="25" t="s">
        <v>346</v>
      </c>
      <c r="D50" s="25" t="s">
        <v>347</v>
      </c>
      <c r="E50" s="24" t="s">
        <v>348</v>
      </c>
      <c r="F50" s="26" t="s">
        <v>349</v>
      </c>
      <c r="G50" s="25" t="s">
        <v>350</v>
      </c>
      <c r="H50" s="24" t="s">
        <v>86</v>
      </c>
      <c r="I50" s="24" t="s">
        <v>87</v>
      </c>
    </row>
    <row r="51" spans="1:9" ht="100" x14ac:dyDescent="0.35">
      <c r="A51" s="27" t="s">
        <v>351</v>
      </c>
      <c r="B51" s="27" t="s">
        <v>352</v>
      </c>
      <c r="C51" s="28" t="s">
        <v>353</v>
      </c>
      <c r="D51" s="28" t="s">
        <v>354</v>
      </c>
      <c r="E51" s="27" t="s">
        <v>355</v>
      </c>
      <c r="F51" s="29" t="s">
        <v>356</v>
      </c>
      <c r="G51" s="28" t="s">
        <v>357</v>
      </c>
      <c r="H51" s="27" t="s">
        <v>86</v>
      </c>
      <c r="I51" s="27" t="s">
        <v>87</v>
      </c>
    </row>
    <row r="52" spans="1:9" ht="125" x14ac:dyDescent="0.35">
      <c r="A52" s="24" t="s">
        <v>351</v>
      </c>
      <c r="B52" s="24" t="s">
        <v>358</v>
      </c>
      <c r="C52" s="25" t="s">
        <v>359</v>
      </c>
      <c r="D52" s="25" t="s">
        <v>360</v>
      </c>
      <c r="E52" s="24" t="s">
        <v>361</v>
      </c>
      <c r="F52" s="26" t="s">
        <v>356</v>
      </c>
      <c r="G52" s="25" t="s">
        <v>362</v>
      </c>
      <c r="H52" s="24" t="s">
        <v>86</v>
      </c>
      <c r="I52" s="24" t="s">
        <v>87</v>
      </c>
    </row>
    <row r="53" spans="1:9" ht="100" x14ac:dyDescent="0.35">
      <c r="A53" s="27" t="s">
        <v>351</v>
      </c>
      <c r="B53" s="27" t="s">
        <v>363</v>
      </c>
      <c r="C53" s="28" t="s">
        <v>364</v>
      </c>
      <c r="D53" s="28" t="s">
        <v>365</v>
      </c>
      <c r="E53" s="27" t="s">
        <v>366</v>
      </c>
      <c r="F53" s="29" t="s">
        <v>367</v>
      </c>
      <c r="G53" s="28" t="s">
        <v>368</v>
      </c>
      <c r="H53" s="27" t="s">
        <v>86</v>
      </c>
      <c r="I53" s="27" t="s">
        <v>87</v>
      </c>
    </row>
    <row r="54" spans="1:9" ht="237.5" x14ac:dyDescent="0.35">
      <c r="A54" s="24" t="s">
        <v>351</v>
      </c>
      <c r="B54" s="24" t="s">
        <v>369</v>
      </c>
      <c r="C54" s="25" t="s">
        <v>370</v>
      </c>
      <c r="D54" s="25" t="s">
        <v>371</v>
      </c>
      <c r="E54" s="24" t="s">
        <v>372</v>
      </c>
      <c r="F54" s="26" t="s">
        <v>373</v>
      </c>
      <c r="G54" s="25" t="s">
        <v>374</v>
      </c>
      <c r="H54" s="24" t="s">
        <v>86</v>
      </c>
      <c r="I54" s="24" t="s">
        <v>87</v>
      </c>
    </row>
    <row r="55" spans="1:9" ht="87.5" x14ac:dyDescent="0.35">
      <c r="A55" s="27" t="s">
        <v>351</v>
      </c>
      <c r="B55" s="27" t="s">
        <v>375</v>
      </c>
      <c r="C55" s="28" t="s">
        <v>376</v>
      </c>
      <c r="D55" s="28" t="s">
        <v>377</v>
      </c>
      <c r="E55" s="27" t="s">
        <v>378</v>
      </c>
      <c r="F55" s="29" t="s">
        <v>379</v>
      </c>
      <c r="G55" s="28" t="s">
        <v>380</v>
      </c>
      <c r="H55" s="27" t="s">
        <v>86</v>
      </c>
      <c r="I55" s="27" t="s">
        <v>87</v>
      </c>
    </row>
    <row r="56" spans="1:9" ht="100" x14ac:dyDescent="0.35">
      <c r="A56" s="24" t="s">
        <v>351</v>
      </c>
      <c r="B56" s="24" t="s">
        <v>381</v>
      </c>
      <c r="C56" s="25" t="s">
        <v>382</v>
      </c>
      <c r="D56" s="25" t="s">
        <v>383</v>
      </c>
      <c r="E56" s="24" t="s">
        <v>384</v>
      </c>
      <c r="F56" s="26" t="s">
        <v>385</v>
      </c>
      <c r="G56" s="25" t="s">
        <v>386</v>
      </c>
      <c r="H56" s="24" t="s">
        <v>86</v>
      </c>
      <c r="I56" s="24" t="s">
        <v>87</v>
      </c>
    </row>
    <row r="57" spans="1:9" ht="50" x14ac:dyDescent="0.35">
      <c r="A57" s="27" t="s">
        <v>351</v>
      </c>
      <c r="B57" s="27" t="s">
        <v>387</v>
      </c>
      <c r="C57" s="28" t="s">
        <v>388</v>
      </c>
      <c r="D57" s="28" t="s">
        <v>389</v>
      </c>
      <c r="E57" s="27" t="s">
        <v>390</v>
      </c>
      <c r="F57" s="29" t="s">
        <v>385</v>
      </c>
      <c r="G57" s="28" t="s">
        <v>391</v>
      </c>
      <c r="H57" s="27" t="s">
        <v>86</v>
      </c>
      <c r="I57" s="27" t="s">
        <v>87</v>
      </c>
    </row>
    <row r="58" spans="1:9" ht="100" x14ac:dyDescent="0.35">
      <c r="A58" s="24" t="s">
        <v>351</v>
      </c>
      <c r="B58" s="24" t="s">
        <v>392</v>
      </c>
      <c r="C58" s="25" t="s">
        <v>393</v>
      </c>
      <c r="D58" s="25" t="s">
        <v>394</v>
      </c>
      <c r="E58" s="24" t="s">
        <v>395</v>
      </c>
      <c r="F58" s="26" t="s">
        <v>396</v>
      </c>
      <c r="G58" s="25" t="s">
        <v>397</v>
      </c>
      <c r="H58" s="24" t="s">
        <v>86</v>
      </c>
      <c r="I58" s="24" t="s">
        <v>87</v>
      </c>
    </row>
    <row r="59" spans="1:9" ht="87.5" x14ac:dyDescent="0.35">
      <c r="A59" s="27" t="s">
        <v>351</v>
      </c>
      <c r="B59" s="27" t="s">
        <v>398</v>
      </c>
      <c r="C59" s="28" t="s">
        <v>399</v>
      </c>
      <c r="D59" s="28" t="s">
        <v>400</v>
      </c>
      <c r="E59" s="27" t="s">
        <v>401</v>
      </c>
      <c r="F59" s="29" t="s">
        <v>396</v>
      </c>
      <c r="G59" s="28" t="s">
        <v>402</v>
      </c>
      <c r="H59" s="27" t="s">
        <v>86</v>
      </c>
      <c r="I59" s="27" t="s">
        <v>87</v>
      </c>
    </row>
    <row r="60" spans="1:9" ht="87.5" x14ac:dyDescent="0.35">
      <c r="A60" s="24" t="s">
        <v>351</v>
      </c>
      <c r="B60" s="24" t="s">
        <v>403</v>
      </c>
      <c r="C60" s="25" t="s">
        <v>404</v>
      </c>
      <c r="D60" s="25" t="s">
        <v>405</v>
      </c>
      <c r="E60" s="24" t="s">
        <v>406</v>
      </c>
      <c r="F60" s="26" t="s">
        <v>407</v>
      </c>
      <c r="G60" s="25" t="s">
        <v>408</v>
      </c>
      <c r="H60" s="24" t="s">
        <v>86</v>
      </c>
      <c r="I60" s="24" t="s">
        <v>87</v>
      </c>
    </row>
    <row r="61" spans="1:9" ht="62.5" x14ac:dyDescent="0.35">
      <c r="A61" s="27" t="s">
        <v>351</v>
      </c>
      <c r="B61" s="27" t="s">
        <v>409</v>
      </c>
      <c r="C61" s="28" t="s">
        <v>410</v>
      </c>
      <c r="D61" s="28" t="s">
        <v>411</v>
      </c>
      <c r="E61" s="27" t="s">
        <v>412</v>
      </c>
      <c r="F61" s="29" t="s">
        <v>413</v>
      </c>
      <c r="G61" s="28" t="s">
        <v>414</v>
      </c>
      <c r="H61" s="27" t="s">
        <v>86</v>
      </c>
      <c r="I61" s="27" t="s">
        <v>87</v>
      </c>
    </row>
    <row r="62" spans="1:9" ht="112.5" x14ac:dyDescent="0.35">
      <c r="A62" s="24" t="s">
        <v>351</v>
      </c>
      <c r="B62" s="24" t="s">
        <v>415</v>
      </c>
      <c r="C62" s="25" t="s">
        <v>416</v>
      </c>
      <c r="D62" s="25" t="s">
        <v>417</v>
      </c>
      <c r="E62" s="24" t="s">
        <v>418</v>
      </c>
      <c r="F62" s="26" t="s">
        <v>419</v>
      </c>
      <c r="G62" s="25" t="s">
        <v>420</v>
      </c>
      <c r="H62" s="24" t="s">
        <v>86</v>
      </c>
      <c r="I62" s="24" t="s">
        <v>87</v>
      </c>
    </row>
    <row r="63" spans="1:9" ht="125" x14ac:dyDescent="0.35">
      <c r="A63" s="27" t="s">
        <v>421</v>
      </c>
      <c r="B63" s="27" t="s">
        <v>422</v>
      </c>
      <c r="C63" s="28" t="s">
        <v>423</v>
      </c>
      <c r="D63" s="28" t="s">
        <v>424</v>
      </c>
      <c r="E63" s="27" t="s">
        <v>425</v>
      </c>
      <c r="F63" s="29" t="s">
        <v>426</v>
      </c>
      <c r="G63" s="28" t="s">
        <v>427</v>
      </c>
      <c r="H63" s="27" t="s">
        <v>86</v>
      </c>
      <c r="I63" s="27" t="s">
        <v>87</v>
      </c>
    </row>
    <row r="64" spans="1:9" ht="112.5" x14ac:dyDescent="0.35">
      <c r="A64" s="24" t="s">
        <v>421</v>
      </c>
      <c r="B64" s="24" t="s">
        <v>428</v>
      </c>
      <c r="C64" s="25" t="s">
        <v>429</v>
      </c>
      <c r="D64" s="25" t="s">
        <v>430</v>
      </c>
      <c r="E64" s="24" t="s">
        <v>431</v>
      </c>
      <c r="F64" s="26" t="s">
        <v>84</v>
      </c>
      <c r="G64" s="25" t="s">
        <v>432</v>
      </c>
      <c r="H64" s="24" t="s">
        <v>86</v>
      </c>
      <c r="I64" s="24" t="s">
        <v>87</v>
      </c>
    </row>
    <row r="65" spans="1:9" ht="112.5" x14ac:dyDescent="0.35">
      <c r="A65" s="27" t="s">
        <v>421</v>
      </c>
      <c r="B65" s="27" t="s">
        <v>433</v>
      </c>
      <c r="C65" s="28" t="s">
        <v>434</v>
      </c>
      <c r="D65" s="28" t="s">
        <v>435</v>
      </c>
      <c r="E65" s="27" t="s">
        <v>436</v>
      </c>
      <c r="F65" s="29" t="s">
        <v>437</v>
      </c>
      <c r="G65" s="28" t="s">
        <v>438</v>
      </c>
      <c r="H65" s="27" t="s">
        <v>86</v>
      </c>
      <c r="I65" s="27" t="s">
        <v>87</v>
      </c>
    </row>
    <row r="66" spans="1:9" ht="137.5" x14ac:dyDescent="0.35">
      <c r="A66" s="24" t="s">
        <v>421</v>
      </c>
      <c r="B66" s="24" t="s">
        <v>439</v>
      </c>
      <c r="C66" s="25" t="s">
        <v>440</v>
      </c>
      <c r="D66" s="25" t="s">
        <v>441</v>
      </c>
      <c r="E66" s="24" t="s">
        <v>442</v>
      </c>
      <c r="F66" s="26" t="s">
        <v>443</v>
      </c>
      <c r="G66" s="25" t="s">
        <v>444</v>
      </c>
      <c r="H66" s="24" t="s">
        <v>86</v>
      </c>
      <c r="I66" s="24" t="s">
        <v>87</v>
      </c>
    </row>
    <row r="67" spans="1:9" ht="112.5" x14ac:dyDescent="0.35">
      <c r="A67" s="27" t="s">
        <v>421</v>
      </c>
      <c r="B67" s="27" t="s">
        <v>445</v>
      </c>
      <c r="C67" s="28" t="s">
        <v>446</v>
      </c>
      <c r="D67" s="28" t="s">
        <v>447</v>
      </c>
      <c r="E67" s="27" t="s">
        <v>448</v>
      </c>
      <c r="F67" s="29" t="s">
        <v>443</v>
      </c>
      <c r="G67" s="28" t="s">
        <v>449</v>
      </c>
      <c r="H67" s="27" t="s">
        <v>86</v>
      </c>
      <c r="I67" s="27" t="s">
        <v>87</v>
      </c>
    </row>
    <row r="68" spans="1:9" ht="125" x14ac:dyDescent="0.35">
      <c r="A68" s="24" t="s">
        <v>421</v>
      </c>
      <c r="B68" s="24" t="s">
        <v>450</v>
      </c>
      <c r="C68" s="25" t="s">
        <v>451</v>
      </c>
      <c r="D68" s="25" t="s">
        <v>452</v>
      </c>
      <c r="E68" s="24" t="s">
        <v>453</v>
      </c>
      <c r="F68" s="26" t="s">
        <v>437</v>
      </c>
      <c r="G68" s="25" t="s">
        <v>454</v>
      </c>
      <c r="H68" s="24" t="s">
        <v>86</v>
      </c>
      <c r="I68" s="24" t="s">
        <v>87</v>
      </c>
    </row>
    <row r="69" spans="1:9" ht="175" x14ac:dyDescent="0.35">
      <c r="A69" s="27" t="s">
        <v>421</v>
      </c>
      <c r="B69" s="27" t="s">
        <v>455</v>
      </c>
      <c r="C69" s="28" t="s">
        <v>456</v>
      </c>
      <c r="D69" s="28" t="s">
        <v>457</v>
      </c>
      <c r="E69" s="27" t="s">
        <v>458</v>
      </c>
      <c r="F69" s="29" t="s">
        <v>84</v>
      </c>
      <c r="G69" s="28" t="s">
        <v>459</v>
      </c>
      <c r="H69" s="27" t="s">
        <v>86</v>
      </c>
      <c r="I69" s="27" t="s">
        <v>87</v>
      </c>
    </row>
    <row r="70" spans="1:9" ht="150" x14ac:dyDescent="0.35">
      <c r="A70" s="24" t="s">
        <v>421</v>
      </c>
      <c r="B70" s="24" t="s">
        <v>460</v>
      </c>
      <c r="C70" s="25" t="s">
        <v>461</v>
      </c>
      <c r="D70" s="25" t="s">
        <v>462</v>
      </c>
      <c r="E70" s="24" t="s">
        <v>101</v>
      </c>
      <c r="F70" s="26" t="s">
        <v>84</v>
      </c>
      <c r="G70" s="25" t="s">
        <v>463</v>
      </c>
      <c r="H70" s="24" t="s">
        <v>86</v>
      </c>
      <c r="I70" s="24" t="s">
        <v>87</v>
      </c>
    </row>
    <row r="71" spans="1:9" ht="125" x14ac:dyDescent="0.35">
      <c r="A71" s="27" t="s">
        <v>421</v>
      </c>
      <c r="B71" s="27" t="s">
        <v>464</v>
      </c>
      <c r="C71" s="28" t="s">
        <v>465</v>
      </c>
      <c r="D71" s="28" t="s">
        <v>466</v>
      </c>
      <c r="E71" s="27" t="s">
        <v>467</v>
      </c>
      <c r="F71" s="29" t="s">
        <v>84</v>
      </c>
      <c r="G71" s="28" t="s">
        <v>468</v>
      </c>
      <c r="H71" s="27" t="s">
        <v>86</v>
      </c>
      <c r="I71" s="27" t="s">
        <v>87</v>
      </c>
    </row>
    <row r="72" spans="1:9" ht="137.5" x14ac:dyDescent="0.35">
      <c r="A72" s="24" t="s">
        <v>421</v>
      </c>
      <c r="B72" s="24" t="s">
        <v>469</v>
      </c>
      <c r="C72" s="25" t="s">
        <v>470</v>
      </c>
      <c r="D72" s="25" t="s">
        <v>471</v>
      </c>
      <c r="E72" s="24" t="s">
        <v>472</v>
      </c>
      <c r="F72" s="26" t="s">
        <v>84</v>
      </c>
      <c r="G72" s="25" t="s">
        <v>473</v>
      </c>
      <c r="H72" s="24" t="s">
        <v>86</v>
      </c>
      <c r="I72" s="24" t="s">
        <v>87</v>
      </c>
    </row>
    <row r="73" spans="1:9" ht="150" x14ac:dyDescent="0.35">
      <c r="A73" s="27" t="s">
        <v>421</v>
      </c>
      <c r="B73" s="27" t="s">
        <v>474</v>
      </c>
      <c r="C73" s="28" t="s">
        <v>475</v>
      </c>
      <c r="D73" s="28" t="s">
        <v>476</v>
      </c>
      <c r="E73" s="27" t="s">
        <v>477</v>
      </c>
      <c r="F73" s="29" t="s">
        <v>129</v>
      </c>
      <c r="G73" s="28" t="s">
        <v>478</v>
      </c>
      <c r="H73" s="27" t="s">
        <v>124</v>
      </c>
      <c r="I73" s="27" t="s">
        <v>87</v>
      </c>
    </row>
    <row r="75" spans="1:9" x14ac:dyDescent="0.35">
      <c r="A75" s="23" t="s">
        <v>69</v>
      </c>
    </row>
  </sheetData>
  <autoFilter ref="A1:I73" xr:uid="{00000000-0009-0000-0000-000002000000}"/>
  <hyperlinks>
    <hyperlink ref="F2" r:id="rId1" xr:uid="{00000000-0004-0000-0200-000000000000}"/>
    <hyperlink ref="F3" r:id="rId2" xr:uid="{00000000-0004-0000-0200-000001000000}"/>
    <hyperlink ref="F4" r:id="rId3" xr:uid="{00000000-0004-0000-0200-000002000000}"/>
    <hyperlink ref="F5" r:id="rId4" xr:uid="{00000000-0004-0000-0200-000003000000}"/>
    <hyperlink ref="F6" r:id="rId5" xr:uid="{00000000-0004-0000-0200-000004000000}"/>
    <hyperlink ref="F7" r:id="rId6" xr:uid="{00000000-0004-0000-0200-000005000000}"/>
    <hyperlink ref="F8" r:id="rId7" xr:uid="{00000000-0004-0000-0200-000006000000}"/>
    <hyperlink ref="F9" r:id="rId8" xr:uid="{00000000-0004-0000-0200-000007000000}"/>
    <hyperlink ref="F10" r:id="rId9" xr:uid="{00000000-0004-0000-0200-000008000000}"/>
    <hyperlink ref="F11" r:id="rId10" xr:uid="{00000000-0004-0000-0200-000009000000}"/>
    <hyperlink ref="F12" r:id="rId11" xr:uid="{00000000-0004-0000-0200-00000A000000}"/>
    <hyperlink ref="F13" r:id="rId12" xr:uid="{00000000-0004-0000-0200-00000B000000}"/>
    <hyperlink ref="F14" r:id="rId13" xr:uid="{00000000-0004-0000-0200-00000C000000}"/>
    <hyperlink ref="F15" r:id="rId14" xr:uid="{00000000-0004-0000-0200-00000D000000}"/>
    <hyperlink ref="F16" r:id="rId15" xr:uid="{00000000-0004-0000-0200-00000E000000}"/>
    <hyperlink ref="F17" r:id="rId16" xr:uid="{00000000-0004-0000-0200-00000F000000}"/>
    <hyperlink ref="F18" r:id="rId17" xr:uid="{00000000-0004-0000-0200-000010000000}"/>
    <hyperlink ref="F19" r:id="rId18" xr:uid="{00000000-0004-0000-0200-000011000000}"/>
    <hyperlink ref="F20" r:id="rId19" xr:uid="{00000000-0004-0000-0200-000012000000}"/>
    <hyperlink ref="F21" r:id="rId20" xr:uid="{00000000-0004-0000-0200-000013000000}"/>
    <hyperlink ref="F22" r:id="rId21" xr:uid="{00000000-0004-0000-0200-000014000000}"/>
    <hyperlink ref="F23" r:id="rId22" xr:uid="{00000000-0004-0000-0200-000015000000}"/>
    <hyperlink ref="F24" r:id="rId23" xr:uid="{00000000-0004-0000-0200-000016000000}"/>
    <hyperlink ref="F25" r:id="rId24" xr:uid="{00000000-0004-0000-0200-000017000000}"/>
    <hyperlink ref="F26" r:id="rId25" xr:uid="{00000000-0004-0000-0200-000018000000}"/>
    <hyperlink ref="F27" r:id="rId26" xr:uid="{00000000-0004-0000-0200-000019000000}"/>
    <hyperlink ref="F28" r:id="rId27" xr:uid="{00000000-0004-0000-0200-00001A000000}"/>
    <hyperlink ref="F29" r:id="rId28" xr:uid="{00000000-0004-0000-0200-00001B000000}"/>
    <hyperlink ref="F30" r:id="rId29" xr:uid="{00000000-0004-0000-0200-00001C000000}"/>
    <hyperlink ref="F31" r:id="rId30" xr:uid="{00000000-0004-0000-0200-00001D000000}"/>
    <hyperlink ref="F32" r:id="rId31" xr:uid="{00000000-0004-0000-0200-00001E000000}"/>
    <hyperlink ref="F33" r:id="rId32" xr:uid="{00000000-0004-0000-0200-00001F000000}"/>
    <hyperlink ref="F34" r:id="rId33" xr:uid="{00000000-0004-0000-0200-000020000000}"/>
    <hyperlink ref="F35" r:id="rId34" xr:uid="{00000000-0004-0000-0200-000021000000}"/>
    <hyperlink ref="F36" r:id="rId35" xr:uid="{00000000-0004-0000-0200-000022000000}"/>
    <hyperlink ref="F37" r:id="rId36" xr:uid="{00000000-0004-0000-0200-000023000000}"/>
    <hyperlink ref="F38" r:id="rId37" xr:uid="{00000000-0004-0000-0200-000024000000}"/>
    <hyperlink ref="F39" r:id="rId38" xr:uid="{00000000-0004-0000-0200-000025000000}"/>
    <hyperlink ref="F40" r:id="rId39" xr:uid="{00000000-0004-0000-0200-000026000000}"/>
    <hyperlink ref="F41" r:id="rId40" xr:uid="{00000000-0004-0000-0200-000027000000}"/>
    <hyperlink ref="F42" r:id="rId41" xr:uid="{00000000-0004-0000-0200-000028000000}"/>
    <hyperlink ref="F43" r:id="rId42" xr:uid="{00000000-0004-0000-0200-000029000000}"/>
    <hyperlink ref="F44" r:id="rId43" xr:uid="{00000000-0004-0000-0200-00002A000000}"/>
    <hyperlink ref="F45" r:id="rId44" xr:uid="{00000000-0004-0000-0200-00002B000000}"/>
    <hyperlink ref="F46" r:id="rId45" xr:uid="{00000000-0004-0000-0200-00002C000000}"/>
    <hyperlink ref="F47" r:id="rId46" xr:uid="{00000000-0004-0000-0200-00002D000000}"/>
    <hyperlink ref="F48" r:id="rId47" xr:uid="{00000000-0004-0000-0200-00002E000000}"/>
    <hyperlink ref="F49" r:id="rId48" xr:uid="{00000000-0004-0000-0200-00002F000000}"/>
    <hyperlink ref="F50" r:id="rId49" xr:uid="{00000000-0004-0000-0200-000030000000}"/>
    <hyperlink ref="F51" r:id="rId50" xr:uid="{00000000-0004-0000-0200-000031000000}"/>
    <hyperlink ref="F52" r:id="rId51" xr:uid="{00000000-0004-0000-0200-000032000000}"/>
    <hyperlink ref="F53" r:id="rId52" xr:uid="{00000000-0004-0000-0200-000033000000}"/>
    <hyperlink ref="F54" r:id="rId53" xr:uid="{00000000-0004-0000-0200-000034000000}"/>
    <hyperlink ref="F55" r:id="rId54" xr:uid="{00000000-0004-0000-0200-000035000000}"/>
    <hyperlink ref="F56" r:id="rId55" xr:uid="{00000000-0004-0000-0200-000036000000}"/>
    <hyperlink ref="F57" r:id="rId56" xr:uid="{00000000-0004-0000-0200-000037000000}"/>
    <hyperlink ref="F58" r:id="rId57" xr:uid="{00000000-0004-0000-0200-000038000000}"/>
    <hyperlink ref="F59" r:id="rId58" xr:uid="{00000000-0004-0000-0200-000039000000}"/>
    <hyperlink ref="F60" r:id="rId59" xr:uid="{00000000-0004-0000-0200-00003A000000}"/>
    <hyperlink ref="F61" r:id="rId60" xr:uid="{00000000-0004-0000-0200-00003B000000}"/>
    <hyperlink ref="F62" r:id="rId61" xr:uid="{00000000-0004-0000-0200-00003C000000}"/>
    <hyperlink ref="F63" r:id="rId62" xr:uid="{00000000-0004-0000-0200-00003D000000}"/>
    <hyperlink ref="F64" r:id="rId63" xr:uid="{00000000-0004-0000-0200-00003E000000}"/>
    <hyperlink ref="F65" r:id="rId64" xr:uid="{00000000-0004-0000-0200-00003F000000}"/>
    <hyperlink ref="F66" r:id="rId65" xr:uid="{00000000-0004-0000-0200-000040000000}"/>
    <hyperlink ref="F67" r:id="rId66" xr:uid="{00000000-0004-0000-0200-000041000000}"/>
    <hyperlink ref="F68" r:id="rId67" xr:uid="{00000000-0004-0000-0200-000042000000}"/>
    <hyperlink ref="F69" r:id="rId68" xr:uid="{00000000-0004-0000-0200-000043000000}"/>
    <hyperlink ref="F70" r:id="rId69" xr:uid="{00000000-0004-0000-0200-000044000000}"/>
    <hyperlink ref="F71" r:id="rId70" xr:uid="{00000000-0004-0000-0200-000045000000}"/>
    <hyperlink ref="F72" r:id="rId71" xr:uid="{00000000-0004-0000-0200-000046000000}"/>
    <hyperlink ref="F73" r:id="rId72" xr:uid="{00000000-0004-0000-0200-000047000000}"/>
  </hyperlinks>
  <pageMargins left="0.75" right="0.75" top="1" bottom="1" header="0.5" footer="0.5"/>
  <headerFooter>
    <oddFooter>&amp;C&amp;8 &amp;K777777© 2026 Certified SysAdmin LLC d/b/a RothIRAHub  ·  rothirahub.com/roth-ira-new-york  ·  facts verified 2026-07-18</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showGridLines="0" workbookViewId="0"/>
  </sheetViews>
  <sheetFormatPr defaultRowHeight="14.5" x14ac:dyDescent="0.35"/>
  <cols>
    <col min="1" max="1" width="56" customWidth="1"/>
    <col min="2" max="4" width="12" customWidth="1"/>
    <col min="5" max="5" width="26" customWidth="1"/>
  </cols>
  <sheetData>
    <row r="1" spans="1:8" ht="16.5" x14ac:dyDescent="0.35">
      <c r="A1" s="30" t="s">
        <v>479</v>
      </c>
    </row>
    <row r="2" spans="1:8" ht="28" customHeight="1" x14ac:dyDescent="0.35">
      <c r="A2" s="40" t="s">
        <v>480</v>
      </c>
      <c r="B2" s="41"/>
      <c r="C2" s="41"/>
      <c r="D2" s="41"/>
      <c r="E2" s="41"/>
      <c r="F2" s="41"/>
      <c r="G2" s="41"/>
      <c r="H2" s="41"/>
    </row>
    <row r="4" spans="1:8" x14ac:dyDescent="0.35">
      <c r="A4" s="3" t="s">
        <v>481</v>
      </c>
      <c r="B4" s="31">
        <v>160000</v>
      </c>
    </row>
    <row r="5" spans="1:8" x14ac:dyDescent="0.35">
      <c r="A5" s="3" t="s">
        <v>482</v>
      </c>
      <c r="B5" s="31">
        <v>100000</v>
      </c>
    </row>
    <row r="6" spans="1:8" x14ac:dyDescent="0.35">
      <c r="A6" s="3" t="s">
        <v>483</v>
      </c>
      <c r="B6" s="32">
        <v>0</v>
      </c>
    </row>
    <row r="7" spans="1:8" x14ac:dyDescent="0.35">
      <c r="A7" s="3" t="s">
        <v>484</v>
      </c>
      <c r="B7" s="32">
        <v>1</v>
      </c>
    </row>
    <row r="9" spans="1:8" x14ac:dyDescent="0.35">
      <c r="A9" s="4" t="s">
        <v>485</v>
      </c>
      <c r="B9" s="33">
        <f>B5-IF(B6=1,MIN(20000,B5),0)</f>
        <v>100000</v>
      </c>
    </row>
    <row r="10" spans="1:8" x14ac:dyDescent="0.35">
      <c r="A10" s="4" t="s">
        <v>486</v>
      </c>
      <c r="B10" s="33">
        <f>MAX(0,MIN(B4+B9,215400)-B4)*0.059+MAX(0,B4+B9-215400)*0.0685</f>
        <v>6323.7000000000007</v>
      </c>
    </row>
    <row r="11" spans="1:8" x14ac:dyDescent="0.35">
      <c r="A11" s="4" t="s">
        <v>487</v>
      </c>
      <c r="B11" s="33">
        <f>IF(B7=1,B9*0.03876,0)</f>
        <v>3876.0000000000005</v>
      </c>
    </row>
    <row r="12" spans="1:8" x14ac:dyDescent="0.35">
      <c r="A12" s="3" t="s">
        <v>488</v>
      </c>
      <c r="B12" s="34">
        <f>B10+B11</f>
        <v>10199.700000000001</v>
      </c>
    </row>
    <row r="13" spans="1:8" x14ac:dyDescent="0.35">
      <c r="A13" s="4" t="s">
        <v>489</v>
      </c>
      <c r="B13" s="33">
        <f>B10*0.1675</f>
        <v>1059.2197500000002</v>
      </c>
    </row>
    <row r="14" spans="1:8" x14ac:dyDescent="0.35">
      <c r="A14" s="4" t="s">
        <v>490</v>
      </c>
      <c r="B14" s="33">
        <f>IF(B6=1,(MAX(0,MIN(B4+B5,215400)-B4)*0.059+MAX(0,B4+B5-215400)*0.0685)-B10+IF(B7=1,(B5-B9)*0.03876,0),0)</f>
        <v>0</v>
      </c>
    </row>
    <row r="15" spans="1:8" x14ac:dyDescent="0.35">
      <c r="A15" s="3" t="s">
        <v>491</v>
      </c>
      <c r="B15" s="35">
        <f>IF(B5=0,0,B12/B5)</f>
        <v>0.101997</v>
      </c>
    </row>
    <row r="18" spans="1:5" x14ac:dyDescent="0.35">
      <c r="A18" s="3" t="s">
        <v>492</v>
      </c>
    </row>
    <row r="19" spans="1:5" x14ac:dyDescent="0.35">
      <c r="A19" s="6" t="s">
        <v>493</v>
      </c>
      <c r="B19" s="6" t="s">
        <v>494</v>
      </c>
      <c r="C19" s="6" t="s">
        <v>495</v>
      </c>
      <c r="D19" s="6" t="s">
        <v>496</v>
      </c>
      <c r="E19" s="6" t="s">
        <v>497</v>
      </c>
    </row>
    <row r="20" spans="1:5" x14ac:dyDescent="0.35">
      <c r="A20" s="33">
        <v>25000</v>
      </c>
      <c r="B20" s="36">
        <f>MAX(0,MIN(160000+A20,215400)-160000)*0.059+MAX(0,160000+A20-215400)*0.0685</f>
        <v>1475</v>
      </c>
      <c r="C20" s="36">
        <f>A20*0.03876</f>
        <v>969.00000000000011</v>
      </c>
      <c r="D20" s="36">
        <f>B20+C20</f>
        <v>2444</v>
      </c>
      <c r="E20" s="36">
        <f>(MAX(0,MIN(160000+A20-20000,215400)-160000)*0.059+MAX(0,160000+A20-20000-215400)*0.0685)+(A20-20000)*0.03876</f>
        <v>488.8</v>
      </c>
    </row>
    <row r="21" spans="1:5" x14ac:dyDescent="0.35">
      <c r="A21" s="37">
        <v>50000</v>
      </c>
      <c r="B21" s="38">
        <f>MAX(0,MIN(160000+A21,215400)-160000)*0.059+MAX(0,160000+A21-215400)*0.0685</f>
        <v>2950</v>
      </c>
      <c r="C21" s="38">
        <f>A21*0.03876</f>
        <v>1938.0000000000002</v>
      </c>
      <c r="D21" s="38">
        <f>B21+C21</f>
        <v>4888</v>
      </c>
      <c r="E21" s="38">
        <f>(MAX(0,MIN(160000+A21-20000,215400)-160000)*0.059+MAX(0,160000+A21-20000-215400)*0.0685)+(A21-20000)*0.03876</f>
        <v>2932.8</v>
      </c>
    </row>
    <row r="22" spans="1:5" x14ac:dyDescent="0.35">
      <c r="A22" s="33">
        <v>100000</v>
      </c>
      <c r="B22" s="36">
        <f>MAX(0,MIN(160000+A22,215400)-160000)*0.059+MAX(0,160000+A22-215400)*0.0685</f>
        <v>6323.7000000000007</v>
      </c>
      <c r="C22" s="36">
        <f>A22*0.03876</f>
        <v>3876.0000000000005</v>
      </c>
      <c r="D22" s="36">
        <f>B22+C22</f>
        <v>10199.700000000001</v>
      </c>
      <c r="E22" s="36">
        <f>(MAX(0,MIN(160000+A22-20000,215400)-160000)*0.059+MAX(0,160000+A22-20000-215400)*0.0685)+(A22-20000)*0.03876</f>
        <v>8054.5</v>
      </c>
    </row>
    <row r="24" spans="1:5" x14ac:dyDescent="0.35">
      <c r="A24" s="2" t="s">
        <v>498</v>
      </c>
    </row>
    <row r="26" spans="1:5" x14ac:dyDescent="0.35">
      <c r="A26" s="23" t="s">
        <v>69</v>
      </c>
    </row>
  </sheetData>
  <mergeCells count="1">
    <mergeCell ref="A2:H2"/>
  </mergeCells>
  <pageMargins left="0.75" right="0.75" top="1" bottom="1" header="0.5" footer="0.5"/>
  <headerFooter>
    <oddFooter>&amp;C&amp;8 &amp;K777777© 2026 Certified SysAdmin LLC d/b/a RothIRAHub  ·  rothirahub.com/roth-ira-new-york  ·  facts verified 2026-07-18</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showGridLines="0" workbookViewId="0"/>
  </sheetViews>
  <sheetFormatPr defaultRowHeight="14.5" x14ac:dyDescent="0.35"/>
  <cols>
    <col min="1" max="1" width="34" customWidth="1"/>
    <col min="2" max="2" width="18" customWidth="1"/>
  </cols>
  <sheetData>
    <row r="1" spans="1:3" ht="16.5" x14ac:dyDescent="0.35">
      <c r="A1" s="30" t="s">
        <v>499</v>
      </c>
    </row>
    <row r="2" spans="1:3" x14ac:dyDescent="0.35">
      <c r="A2" s="2" t="s">
        <v>500</v>
      </c>
    </row>
    <row r="4" spans="1:3" x14ac:dyDescent="0.35">
      <c r="A4" s="3" t="s">
        <v>501</v>
      </c>
    </row>
    <row r="5" spans="1:3" x14ac:dyDescent="0.35">
      <c r="A5" s="6" t="s">
        <v>493</v>
      </c>
      <c r="B5" s="6" t="s">
        <v>494</v>
      </c>
      <c r="C5" s="6" t="s">
        <v>495</v>
      </c>
    </row>
    <row r="6" spans="1:3" x14ac:dyDescent="0.35">
      <c r="A6" s="4" t="s">
        <v>502</v>
      </c>
      <c r="B6" s="39">
        <v>1475</v>
      </c>
      <c r="C6" s="39">
        <v>969</v>
      </c>
    </row>
    <row r="7" spans="1:3" x14ac:dyDescent="0.35">
      <c r="A7" s="4" t="s">
        <v>503</v>
      </c>
      <c r="B7" s="39">
        <v>2950</v>
      </c>
      <c r="C7" s="39">
        <v>1938</v>
      </c>
    </row>
    <row r="8" spans="1:3" x14ac:dyDescent="0.35">
      <c r="A8" s="4" t="s">
        <v>504</v>
      </c>
      <c r="B8" s="39">
        <v>6323.7</v>
      </c>
      <c r="C8" s="39">
        <v>3876</v>
      </c>
    </row>
    <row r="11" spans="1:3" x14ac:dyDescent="0.35">
      <c r="A11" s="3" t="s">
        <v>505</v>
      </c>
    </row>
    <row r="12" spans="1:3" x14ac:dyDescent="0.35">
      <c r="A12" s="6" t="s">
        <v>506</v>
      </c>
      <c r="B12" s="6" t="s">
        <v>507</v>
      </c>
    </row>
    <row r="13" spans="1:3" x14ac:dyDescent="0.35">
      <c r="A13" s="4" t="s">
        <v>508</v>
      </c>
      <c r="B13" s="39">
        <v>1180</v>
      </c>
    </row>
    <row r="14" spans="1:3" x14ac:dyDescent="0.35">
      <c r="A14" s="4" t="s">
        <v>509</v>
      </c>
      <c r="B14" s="39">
        <v>1377.65</v>
      </c>
    </row>
    <row r="15" spans="1:3" x14ac:dyDescent="0.35">
      <c r="A15" s="4" t="s">
        <v>510</v>
      </c>
      <c r="B15" s="39">
        <v>1955.2</v>
      </c>
    </row>
    <row r="16" spans="1:3" x14ac:dyDescent="0.35">
      <c r="A16" s="4" t="s">
        <v>511</v>
      </c>
      <c r="B16" s="39">
        <v>2360</v>
      </c>
    </row>
    <row r="17" spans="1:2" x14ac:dyDescent="0.35">
      <c r="A17" s="4" t="s">
        <v>512</v>
      </c>
      <c r="B17" s="39">
        <v>3910.4</v>
      </c>
    </row>
    <row r="20" spans="1:2" x14ac:dyDescent="0.35">
      <c r="A20" s="3" t="s">
        <v>513</v>
      </c>
    </row>
    <row r="21" spans="1:2" x14ac:dyDescent="0.35">
      <c r="A21" s="6" t="s">
        <v>514</v>
      </c>
      <c r="B21" s="6" t="s">
        <v>515</v>
      </c>
    </row>
    <row r="22" spans="1:2" x14ac:dyDescent="0.35">
      <c r="A22" s="4" t="s">
        <v>516</v>
      </c>
      <c r="B22" s="39">
        <v>10199.700000000001</v>
      </c>
    </row>
    <row r="23" spans="1:2" x14ac:dyDescent="0.35">
      <c r="A23" s="4" t="s">
        <v>517</v>
      </c>
      <c r="B23" s="39">
        <v>13706.62</v>
      </c>
    </row>
    <row r="24" spans="1:2" x14ac:dyDescent="0.35">
      <c r="A24" s="4" t="s">
        <v>518</v>
      </c>
      <c r="B24" s="39">
        <v>6323.7</v>
      </c>
    </row>
    <row r="25" spans="1:2" x14ac:dyDescent="0.35">
      <c r="A25" s="4" t="s">
        <v>519</v>
      </c>
      <c r="B25" s="39">
        <v>0</v>
      </c>
    </row>
    <row r="27" spans="1:2" x14ac:dyDescent="0.35">
      <c r="A27" s="2" t="s">
        <v>520</v>
      </c>
    </row>
    <row r="29" spans="1:2" x14ac:dyDescent="0.35">
      <c r="A29" s="23" t="s">
        <v>69</v>
      </c>
    </row>
  </sheetData>
  <pageMargins left="0.75" right="0.75" top="1" bottom="1" header="0.5" footer="0.5"/>
  <headerFooter>
    <oddFooter>&amp;C&amp;8 &amp;K777777© 2026 Certified SysAdmin LLC d/b/a RothIRAHub  ·  rothirahub.com/roth-ira-new-york  ·  facts verified 2026-07-18</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Report Card</vt:lpstr>
      <vt:lpstr>Full Dataset</vt:lpstr>
      <vt:lpstr>Conversion Math</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Roth IRA in New York — verified state dataset (2026)</dc:title>
  <dc:subject>New York tax, protection, and program rules for Roth IRAs, verified against primary sources</dc:subject>
  <dc:creator>RothIRAHub Editorial (Certified SysAdmin LLC d/b/a RothIRAHub)</dc:creator>
  <cp:keywords>Roth IRA, New York, Roth conversion, NY state tax, pension exclusion, CPLR 5205, Secure Choice, RothIRAHub</cp:keywords>
  <dc:description>72 verified facts: NY taxation of Roth withdrawals and conversions, the $20,000 exclusion window, NYC/Yonkers local tax, moving and residency rules, creditor/estate protection, Medicaid treatment, the Secure Choice auto-IRA, 529 interactions, and public-employee plans. Each fact carries its statute, source URL, verbatim quote, and confidence grade. https://www.rothirahub.com/roth-ira-new-york/</dc:description>
  <cp:lastModifiedBy>Michal Nadrowski</cp:lastModifiedBy>
  <dcterms:created xsi:type="dcterms:W3CDTF">2026-07-18T11:03:37Z</dcterms:created>
  <dcterms:modified xsi:type="dcterms:W3CDTF">2026-07-18T11:03:39Z</dcterms:modified>
  <cp:category>Reference dataset</cp:category>
</cp:coreProperties>
</file>